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ocs_gergely/Desktop/Oktatás/SOTE/Stat_Köt_Új/gyakorlatok/13_Data_Table/"/>
    </mc:Choice>
  </mc:AlternateContent>
  <xr:revisionPtr revIDLastSave="0" documentId="8_{7008B466-5CF4-694E-9F79-EA3031D6BE13}" xr6:coauthVersionLast="36" xr6:coauthVersionMax="36" xr10:uidLastSave="{00000000-0000-0000-0000-000000000000}"/>
  <bookViews>
    <workbookView xWindow="20" yWindow="500" windowWidth="28780" windowHeight="16340" xr2:uid="{F76A77AF-AD31-014A-9313-046F3CC0BCE6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M51" i="1"/>
  <c r="M52" i="1"/>
  <c r="M53" i="1"/>
  <c r="M54" i="1"/>
  <c r="L50" i="1"/>
  <c r="L51" i="1"/>
  <c r="L52" i="1"/>
  <c r="L53" i="1"/>
  <c r="L54" i="1"/>
  <c r="K54" i="1"/>
  <c r="K53" i="1"/>
  <c r="K52" i="1"/>
  <c r="K51" i="1"/>
  <c r="K50" i="1"/>
  <c r="D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9" authorId="0" shapeId="0" xr:uid="{A7729C7A-AF2E-6E4E-9921-3CFEA959D6E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has to be checked!</t>
        </r>
      </text>
    </comment>
    <comment ref="B10" authorId="0" shapeId="0" xr:uid="{CA2DBFE9-7306-EA41-85BB-16DA9916E997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insurance</t>
        </r>
      </text>
    </comment>
    <comment ref="C20" authorId="0" shapeId="0" xr:uid="{B82F2579-E63C-8045-9D5F-DE9953174D5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expired</t>
        </r>
      </text>
    </comment>
    <comment ref="B29" authorId="0" shapeId="0" xr:uid="{21BD90C7-2688-474F-A978-3F4210FBA4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not insured patient</t>
        </r>
      </text>
    </comment>
    <comment ref="B36" authorId="0" shapeId="0" xr:uid="{E8345BDC-261D-8D42-969C-ADB3DF144151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insurance</t>
        </r>
      </text>
    </comment>
    <comment ref="K36" authorId="0" shapeId="0" xr:uid="{F9A84DA6-16A7-9849-A98F-E7A40F94E21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check again in lab report</t>
        </r>
      </text>
    </comment>
    <comment ref="L45" authorId="0" shapeId="0" xr:uid="{37003A0E-A49D-7B40-9AE7-0BDD8817D48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between 1.0 and 1.2</t>
        </r>
      </text>
    </comment>
    <comment ref="F48" authorId="0" shapeId="0" xr:uid="{DF497F36-6B42-9E49-B7F5-C88929B5A7E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could not be reached</t>
        </r>
      </text>
    </comment>
  </commentList>
</comments>
</file>

<file path=xl/sharedStrings.xml><?xml version="1.0" encoding="utf-8"?>
<sst xmlns="http://schemas.openxmlformats.org/spreadsheetml/2006/main" count="294" uniqueCount="208">
  <si>
    <t>Name</t>
  </si>
  <si>
    <t>ID</t>
  </si>
  <si>
    <t>DoB</t>
  </si>
  <si>
    <t>Address</t>
  </si>
  <si>
    <t>Sex=Male</t>
  </si>
  <si>
    <t>Sex=Female</t>
  </si>
  <si>
    <t>Kovács Jánosné</t>
  </si>
  <si>
    <t>Lipcsák Béla</t>
  </si>
  <si>
    <t>Rákosi Irén</t>
  </si>
  <si>
    <t>Eötvös Ferenc</t>
  </si>
  <si>
    <t>Kolompár Endre</t>
  </si>
  <si>
    <t>Csűre Mária</t>
  </si>
  <si>
    <t>Bihari Istvánné</t>
  </si>
  <si>
    <t>Pásztor András</t>
  </si>
  <si>
    <t>Juhász Emese</t>
  </si>
  <si>
    <t>Kalmár Dávid</t>
  </si>
  <si>
    <t>Széplaki Salamon</t>
  </si>
  <si>
    <t>Kiss Attila</t>
  </si>
  <si>
    <t>Pécsi Erzsébet</t>
  </si>
  <si>
    <t>Budai Judit</t>
  </si>
  <si>
    <t>Kádár Anna</t>
  </si>
  <si>
    <t>Makai Bálint</t>
  </si>
  <si>
    <t>809-491-324</t>
  </si>
  <si>
    <t>435-775-249</t>
  </si>
  <si>
    <t>582-108-169</t>
  </si>
  <si>
    <t>165-221-850</t>
  </si>
  <si>
    <t>108-285-203</t>
  </si>
  <si>
    <t>980-807-135</t>
  </si>
  <si>
    <t>611-381-112</t>
  </si>
  <si>
    <t>690-737-939</t>
  </si>
  <si>
    <t>601-925-942</t>
  </si>
  <si>
    <t>759-643-278</t>
  </si>
  <si>
    <t>398-210-906</t>
  </si>
  <si>
    <t>745-537-332</t>
  </si>
  <si>
    <t>193-728-218</t>
  </si>
  <si>
    <t>646-837-608</t>
  </si>
  <si>
    <t>132-577-990</t>
  </si>
  <si>
    <t>695-217-370</t>
  </si>
  <si>
    <t>947-741-777</t>
  </si>
  <si>
    <t>549-420-983</t>
  </si>
  <si>
    <t>890-880-351</t>
  </si>
  <si>
    <t>200-669-227</t>
  </si>
  <si>
    <t>793-751-776</t>
  </si>
  <si>
    <t>541-800-898</t>
  </si>
  <si>
    <t>640-776-429</t>
  </si>
  <si>
    <t>871-226-237</t>
  </si>
  <si>
    <t>792-686-713</t>
  </si>
  <si>
    <t>125-995-494</t>
  </si>
  <si>
    <t>550-212-354</t>
  </si>
  <si>
    <t>772-376-316</t>
  </si>
  <si>
    <t>507-460-710</t>
  </si>
  <si>
    <t>918-604-418</t>
  </si>
  <si>
    <t>415-113-467</t>
  </si>
  <si>
    <t>269-614-166</t>
  </si>
  <si>
    <t>942-660-820</t>
  </si>
  <si>
    <t>251-289-690</t>
  </si>
  <si>
    <t>914-500-550</t>
  </si>
  <si>
    <t>270-834-624</t>
  </si>
  <si>
    <t>920-862-918</t>
  </si>
  <si>
    <t>595-335-680</t>
  </si>
  <si>
    <t>898-255-870</t>
  </si>
  <si>
    <t>170-480-471</t>
  </si>
  <si>
    <t>997-400-934</t>
  </si>
  <si>
    <t>258-075-680</t>
  </si>
  <si>
    <t>095-132-110</t>
  </si>
  <si>
    <t>Kövesi Balázsné</t>
  </si>
  <si>
    <t>Dr. Kósa Júlia</t>
  </si>
  <si>
    <t>1221 Budapest, Kossuth L. u. 25-29.</t>
  </si>
  <si>
    <t>1181 Budapest , Üllői út 453.</t>
  </si>
  <si>
    <t>Erdélyi Sándor</t>
  </si>
  <si>
    <t>Papp Miklósné</t>
  </si>
  <si>
    <t>???</t>
  </si>
  <si>
    <t>Kuruc Enikő</t>
  </si>
  <si>
    <t>Fodor Anikó</t>
  </si>
  <si>
    <t>Social security number</t>
  </si>
  <si>
    <t>1054 Budapest, Széchenyi u. 2.</t>
  </si>
  <si>
    <t>3346 Bélapátfalva, IV. Béla út 34.</t>
  </si>
  <si>
    <t>6000 Kecskemét, Kuruc krt. 16.</t>
  </si>
  <si>
    <t>7621 Pécs, Rákóczi út 52-56.</t>
  </si>
  <si>
    <t>5600 Békéscsaba, Kinizsi u. 1.</t>
  </si>
  <si>
    <t>N/A</t>
  </si>
  <si>
    <t>3525 Miskolc, Kazinczy u. 19.</t>
  </si>
  <si>
    <t>6721 Szeged, Bocskai u.14.</t>
  </si>
  <si>
    <t>1097 Budapest, Vaskapu u. 33-35.</t>
  </si>
  <si>
    <t>1134 Budapest, Dózsa György út 128-132.,</t>
  </si>
  <si>
    <t>8000 Székesfehérvár, Mátyás király körút 4/B</t>
  </si>
  <si>
    <t>1</t>
  </si>
  <si>
    <t>9021 Győr, Szent István út 15-17.</t>
  </si>
  <si>
    <t>3300 Eger, Eszterházy tér 3-4.</t>
  </si>
  <si>
    <t>9/Oct/2017</t>
  </si>
  <si>
    <t>Fernberger Károly</t>
  </si>
  <si>
    <t>Mihályi Ervinné</t>
  </si>
  <si>
    <t>Csonka Elemér</t>
  </si>
  <si>
    <t>Szabó Aladár</t>
  </si>
  <si>
    <t>Molnár Cili</t>
  </si>
  <si>
    <t>Stahl József</t>
  </si>
  <si>
    <t>Kunfi Béláné</t>
  </si>
  <si>
    <t>Takács Dénes</t>
  </si>
  <si>
    <t>Zubovics Ferencné</t>
  </si>
  <si>
    <t>average age =</t>
  </si>
  <si>
    <t>must be checked</t>
  </si>
  <si>
    <t>Kálmán Géza</t>
  </si>
  <si>
    <t>Szántó Gizella</t>
  </si>
  <si>
    <t>Zöld Brúnó</t>
  </si>
  <si>
    <t>Kuruc Lujza</t>
  </si>
  <si>
    <t>1144 Budapest , Gvadányi utca 69.</t>
  </si>
  <si>
    <t>5000 Szolnok, József Attila u. 22-24.</t>
  </si>
  <si>
    <t>4029 Debrecen, Faraktár u. 29/C</t>
  </si>
  <si>
    <t>2800 Tatabánya, Komáromi út 42.</t>
  </si>
  <si>
    <t>3100 Salgótarján, Kassai sor 10.</t>
  </si>
  <si>
    <t>1132 Budapest, Kresz Géza utca 13-15.</t>
  </si>
  <si>
    <t>7400 Kaposvár, Béke u. 28.</t>
  </si>
  <si>
    <t>4400 Nyíregyháza, Szabadság tér 7-8.</t>
  </si>
  <si>
    <t>7100 Szekszárd, Arany J. u. 5-11.</t>
  </si>
  <si>
    <t>9700 Szombathely, Petőfi S. u. 22.</t>
  </si>
  <si>
    <t>8200 Veszprém, Brusznyai Á. u. 22-26.</t>
  </si>
  <si>
    <t>8900 Zalaegerszeg, Balatoni út 2.</t>
  </si>
  <si>
    <t>6430 Bácsalmás, Gróf Teleki J. u. 4.</t>
  </si>
  <si>
    <t>6500 Baja, Bezerédj u. 14.</t>
  </si>
  <si>
    <t>6440 Jánoshalma, Kölcsey Ferenc u. 12.</t>
  </si>
  <si>
    <t>6300 Kalocsa, Negyvennyolcasok tere 4.</t>
  </si>
  <si>
    <t>6000 Kecskemét, Kuruc krt. 14.</t>
  </si>
  <si>
    <t>Phone</t>
  </si>
  <si>
    <t>not available</t>
  </si>
  <si>
    <t>+36 70 032 1436</t>
  </si>
  <si>
    <t>+36 20 605 6693</t>
  </si>
  <si>
    <t>+36 30 868 9723</t>
  </si>
  <si>
    <t>+36 70 573 9809</t>
  </si>
  <si>
    <t>+36 70 525 9171</t>
  </si>
  <si>
    <t/>
  </si>
  <si>
    <t>+36 30 639 0684</t>
  </si>
  <si>
    <t>+36 20 423 5932</t>
  </si>
  <si>
    <t>+36 70 450 8259</t>
  </si>
  <si>
    <t>+36 30 710 9526</t>
  </si>
  <si>
    <t>+36 30 660 5011</t>
  </si>
  <si>
    <t>+36 30 706 8144</t>
  </si>
  <si>
    <t>+36 70 419 5622</t>
  </si>
  <si>
    <t>+36 20 166 5689</t>
  </si>
  <si>
    <t>+36 20 530 5300</t>
  </si>
  <si>
    <t>+36 70 777 0692</t>
  </si>
  <si>
    <t>+36 30 295 1976</t>
  </si>
  <si>
    <t>+36 30 235 9634</t>
  </si>
  <si>
    <t>+36 70 750 7411</t>
  </si>
  <si>
    <t>+36 70 397 7147</t>
  </si>
  <si>
    <t>+36 30 710 3853</t>
  </si>
  <si>
    <t>+36 20 545 8664</t>
  </si>
  <si>
    <t>+36 20 723 5660</t>
  </si>
  <si>
    <t>+36 20 540 6513</t>
  </si>
  <si>
    <t>+36 30 297 6380</t>
  </si>
  <si>
    <t>+36 70 867 2832</t>
  </si>
  <si>
    <t>+36 20 748 1002</t>
  </si>
  <si>
    <t>+36 30 967 5754</t>
  </si>
  <si>
    <t>+36 30 733 7273</t>
  </si>
  <si>
    <t>+36 70 275 9470</t>
  </si>
  <si>
    <t>+36 20 056 8605</t>
  </si>
  <si>
    <t>+36 30 716 3316</t>
  </si>
  <si>
    <t>+36 30 087 5222</t>
  </si>
  <si>
    <t>+36 20 929 4133</t>
  </si>
  <si>
    <t>+36 20 069 3531</t>
  </si>
  <si>
    <t>+36 70 585 6439</t>
  </si>
  <si>
    <t>Kocsis Györgyné</t>
  </si>
  <si>
    <t>László Zsombor</t>
  </si>
  <si>
    <t>Finta Hugó</t>
  </si>
  <si>
    <t>Mánfalvi Teréz</t>
  </si>
  <si>
    <t>Takács Ubul</t>
  </si>
  <si>
    <t>Vecsési Mária</t>
  </si>
  <si>
    <t>Schillerné Balogh Nóra</t>
  </si>
  <si>
    <t>Sas Józsefné</t>
  </si>
  <si>
    <t>6200 Kiskőrös, Petőfi tér 1.</t>
  </si>
  <si>
    <t>6400 Kiskunhalas, Szilády Áron u. 19-21.</t>
  </si>
  <si>
    <t>6120 Kiskunmajsa, Bajcsy-Zsilinszky u. 10.</t>
  </si>
  <si>
    <t>7800 Siklós, Kossuth tér 15.</t>
  </si>
  <si>
    <t>5800 Mezőkovácsháza, Árpád utca 169.</t>
  </si>
  <si>
    <t>missing</t>
  </si>
  <si>
    <t>3450 Mezőcsát, Szent István utca 26.</t>
  </si>
  <si>
    <t>3980 Sátoraljaújhely, Kazinczy u. 30.</t>
  </si>
  <si>
    <t>ask for mobile number</t>
  </si>
  <si>
    <t>home address</t>
  </si>
  <si>
    <t>surname+given name</t>
  </si>
  <si>
    <t>Date of Operation</t>
  </si>
  <si>
    <t>Gradient (average)</t>
  </si>
  <si>
    <t>AVA</t>
  </si>
  <si>
    <t>0,85</t>
  </si>
  <si>
    <t>0,83</t>
  </si>
  <si>
    <t>use zero if not available!!!</t>
  </si>
  <si>
    <t>na</t>
  </si>
  <si>
    <t>does not have a phone</t>
  </si>
  <si>
    <t>...</t>
  </si>
  <si>
    <t>heart rate</t>
  </si>
  <si>
    <t>LG</t>
  </si>
  <si>
    <t>HG</t>
  </si>
  <si>
    <t>low</t>
  </si>
  <si>
    <t>grade</t>
  </si>
  <si>
    <t>high</t>
  </si>
  <si>
    <t>comorbidity</t>
  </si>
  <si>
    <t xml:space="preserve">PCI   AMI   </t>
  </si>
  <si>
    <t xml:space="preserve">      PorcAort</t>
  </si>
  <si>
    <t xml:space="preserve">PCI      </t>
  </si>
  <si>
    <t xml:space="preserve">      </t>
  </si>
  <si>
    <t xml:space="preserve">   AMI   </t>
  </si>
  <si>
    <t>At this point, data collection duties were overtaken by Dr. Zalai</t>
  </si>
  <si>
    <t>0.71</t>
  </si>
  <si>
    <t>count</t>
  </si>
  <si>
    <t>min</t>
  </si>
  <si>
    <t>mean</t>
  </si>
  <si>
    <t>standard devation</t>
  </si>
  <si>
    <t>max</t>
  </si>
  <si>
    <t>enter one where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</si>
</sst>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0" borderId="0" xfId="0" quotePrefix="1" applyNumberFormat="1"/>
    <xf numFmtId="2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02CFB-D917-2746-815A-2ED4780CD481}">
  <dimension ref="A1:O59"/>
  <sheetViews>
    <sheetView tabSelected="1" zoomScaleNormal="100" workbookViewId="0"/>
  </sheetViews>
  <sheetFormatPr baseColWidth="10" defaultRowHeight="16" x14ac:dyDescent="0.2"/>
  <cols>
    <col min="1" max="1" width="3.1640625" bestFit="1" customWidth="1"/>
    <col min="2" max="2" width="19.6640625" bestFit="1" customWidth="1"/>
    <col min="3" max="3" width="19.33203125" bestFit="1" customWidth="1"/>
    <col min="5" max="5" width="38.6640625" bestFit="1" customWidth="1"/>
    <col min="6" max="6" width="19.83203125" bestFit="1" customWidth="1"/>
    <col min="7" max="8" width="12" customWidth="1"/>
    <col min="9" max="9" width="1.83203125" style="3" customWidth="1"/>
    <col min="10" max="10" width="15.33203125" customWidth="1"/>
    <col min="11" max="11" width="19.33203125" style="10" customWidth="1"/>
    <col min="12" max="12" width="9.6640625" style="10" customWidth="1"/>
    <col min="13" max="13" width="10.83203125" style="10"/>
    <col min="14" max="14" width="0" style="10" hidden="1" customWidth="1"/>
    <col min="15" max="15" width="10.83203125" style="10"/>
  </cols>
  <sheetData>
    <row r="1" spans="1:15" x14ac:dyDescent="0.2">
      <c r="B1" t="s">
        <v>178</v>
      </c>
      <c r="C1" t="s">
        <v>99</v>
      </c>
      <c r="D1" s="7">
        <f ca="1">(TODAY()-AVERAGE(D3:D49))/365</f>
        <v>77.254157374960187</v>
      </c>
      <c r="E1" t="s">
        <v>177</v>
      </c>
      <c r="F1" t="s">
        <v>176</v>
      </c>
      <c r="G1" t="s">
        <v>207</v>
      </c>
      <c r="K1" s="16" t="s">
        <v>184</v>
      </c>
      <c r="L1" s="16"/>
      <c r="M1" s="16"/>
    </row>
    <row r="2" spans="1:15" x14ac:dyDescent="0.2">
      <c r="A2" t="s">
        <v>1</v>
      </c>
      <c r="B2" t="s">
        <v>0</v>
      </c>
      <c r="C2" t="s">
        <v>74</v>
      </c>
      <c r="D2" t="s">
        <v>2</v>
      </c>
      <c r="E2" t="s">
        <v>3</v>
      </c>
      <c r="F2" t="s">
        <v>122</v>
      </c>
      <c r="G2" t="s">
        <v>4</v>
      </c>
      <c r="H2" t="s">
        <v>5</v>
      </c>
      <c r="J2" t="s">
        <v>179</v>
      </c>
      <c r="K2" s="10" t="s">
        <v>180</v>
      </c>
      <c r="L2" s="10" t="s">
        <v>181</v>
      </c>
      <c r="M2" s="10" t="s">
        <v>188</v>
      </c>
      <c r="N2" s="10" t="s">
        <v>192</v>
      </c>
      <c r="O2" s="10" t="s">
        <v>194</v>
      </c>
    </row>
    <row r="3" spans="1:15" x14ac:dyDescent="0.2">
      <c r="A3">
        <v>1</v>
      </c>
      <c r="B3" t="s">
        <v>6</v>
      </c>
      <c r="C3" t="s">
        <v>22</v>
      </c>
      <c r="D3" s="1">
        <v>18577</v>
      </c>
      <c r="E3" t="s">
        <v>67</v>
      </c>
      <c r="F3" t="s">
        <v>124</v>
      </c>
      <c r="H3">
        <v>1</v>
      </c>
      <c r="J3" s="1">
        <v>42684</v>
      </c>
      <c r="K3" s="10">
        <v>10</v>
      </c>
      <c r="L3" s="10">
        <v>0.83</v>
      </c>
      <c r="M3" s="10">
        <v>84</v>
      </c>
      <c r="N3" s="10" t="s">
        <v>191</v>
      </c>
      <c r="O3" s="10" t="s">
        <v>195</v>
      </c>
    </row>
    <row r="4" spans="1:15" x14ac:dyDescent="0.2">
      <c r="A4">
        <v>2</v>
      </c>
      <c r="B4" t="s">
        <v>7</v>
      </c>
      <c r="C4" t="s">
        <v>23</v>
      </c>
      <c r="D4" s="1">
        <v>22230</v>
      </c>
      <c r="E4" t="s">
        <v>68</v>
      </c>
      <c r="F4" t="s">
        <v>125</v>
      </c>
      <c r="G4" s="2" t="s">
        <v>86</v>
      </c>
      <c r="J4" s="1">
        <v>42991</v>
      </c>
      <c r="K4" s="10">
        <v>22</v>
      </c>
      <c r="L4" s="10">
        <v>0.42</v>
      </c>
      <c r="M4" s="10">
        <v>70</v>
      </c>
      <c r="N4" s="10" t="s">
        <v>191</v>
      </c>
      <c r="O4" s="10" t="s">
        <v>196</v>
      </c>
    </row>
    <row r="5" spans="1:15" x14ac:dyDescent="0.2">
      <c r="A5">
        <v>3</v>
      </c>
      <c r="B5" t="s">
        <v>8</v>
      </c>
      <c r="C5" t="s">
        <v>24</v>
      </c>
      <c r="D5" s="1">
        <v>13098</v>
      </c>
      <c r="E5" t="s">
        <v>76</v>
      </c>
      <c r="F5" t="s">
        <v>126</v>
      </c>
      <c r="H5">
        <v>1</v>
      </c>
      <c r="J5" s="1">
        <v>42902</v>
      </c>
      <c r="K5" s="10">
        <v>17</v>
      </c>
      <c r="L5" s="10">
        <v>0.63</v>
      </c>
      <c r="M5" s="10">
        <v>72</v>
      </c>
      <c r="N5" s="10" t="s">
        <v>191</v>
      </c>
      <c r="O5" s="10" t="s">
        <v>197</v>
      </c>
    </row>
    <row r="6" spans="1:15" x14ac:dyDescent="0.2">
      <c r="A6">
        <v>4</v>
      </c>
      <c r="B6" t="s">
        <v>9</v>
      </c>
      <c r="C6" t="s">
        <v>25</v>
      </c>
      <c r="D6" s="1">
        <v>23742</v>
      </c>
      <c r="E6" t="s">
        <v>71</v>
      </c>
      <c r="F6" t="s">
        <v>127</v>
      </c>
      <c r="G6" s="2" t="s">
        <v>86</v>
      </c>
      <c r="J6" s="1">
        <v>42886</v>
      </c>
      <c r="K6" s="10">
        <v>29</v>
      </c>
      <c r="L6" s="10">
        <v>1.26</v>
      </c>
      <c r="M6" s="10">
        <v>50</v>
      </c>
      <c r="N6" s="10" t="s">
        <v>193</v>
      </c>
      <c r="O6" s="10" t="s">
        <v>198</v>
      </c>
    </row>
    <row r="7" spans="1:15" x14ac:dyDescent="0.2">
      <c r="A7">
        <v>5</v>
      </c>
      <c r="B7" t="s">
        <v>10</v>
      </c>
      <c r="C7" t="s">
        <v>54</v>
      </c>
      <c r="D7" s="1">
        <v>23599</v>
      </c>
      <c r="E7" t="s">
        <v>75</v>
      </c>
      <c r="F7" t="s">
        <v>128</v>
      </c>
      <c r="G7">
        <v>1</v>
      </c>
      <c r="J7" s="1">
        <v>42704</v>
      </c>
      <c r="K7" s="10">
        <v>39</v>
      </c>
      <c r="L7" s="10">
        <v>1.07</v>
      </c>
      <c r="M7" s="10">
        <v>70</v>
      </c>
      <c r="N7" s="10" t="s">
        <v>193</v>
      </c>
      <c r="O7" s="10" t="s">
        <v>195</v>
      </c>
    </row>
    <row r="8" spans="1:15" x14ac:dyDescent="0.2">
      <c r="A8">
        <v>6</v>
      </c>
      <c r="B8" t="s">
        <v>11</v>
      </c>
      <c r="C8" t="s">
        <v>26</v>
      </c>
      <c r="D8" s="1">
        <v>13628</v>
      </c>
      <c r="E8" t="s">
        <v>77</v>
      </c>
      <c r="F8" t="s">
        <v>129</v>
      </c>
      <c r="H8">
        <v>1</v>
      </c>
      <c r="J8" s="1">
        <v>43069</v>
      </c>
      <c r="K8" s="10">
        <v>28</v>
      </c>
      <c r="L8" s="10">
        <v>0.94</v>
      </c>
      <c r="M8" s="10">
        <v>77</v>
      </c>
      <c r="N8" s="10" t="s">
        <v>191</v>
      </c>
      <c r="O8" s="10" t="s">
        <v>198</v>
      </c>
    </row>
    <row r="9" spans="1:15" x14ac:dyDescent="0.2">
      <c r="A9">
        <v>7</v>
      </c>
      <c r="B9" t="s">
        <v>12</v>
      </c>
      <c r="C9" t="s">
        <v>55</v>
      </c>
      <c r="D9" s="1">
        <v>15616</v>
      </c>
      <c r="E9" t="s">
        <v>78</v>
      </c>
      <c r="F9" t="s">
        <v>130</v>
      </c>
      <c r="H9">
        <v>1</v>
      </c>
      <c r="J9" s="1">
        <v>43088</v>
      </c>
      <c r="K9" s="10">
        <v>17</v>
      </c>
      <c r="L9" s="10">
        <v>0.62</v>
      </c>
      <c r="M9" s="10">
        <v>72</v>
      </c>
      <c r="N9" s="10" t="s">
        <v>191</v>
      </c>
      <c r="O9" s="10" t="s">
        <v>198</v>
      </c>
    </row>
    <row r="10" spans="1:15" s="8" customFormat="1" x14ac:dyDescent="0.2">
      <c r="A10" s="8">
        <v>8</v>
      </c>
      <c r="B10" s="8" t="s">
        <v>14</v>
      </c>
      <c r="C10" s="8" t="s">
        <v>27</v>
      </c>
      <c r="D10" s="9">
        <v>14820</v>
      </c>
      <c r="E10" s="8" t="s">
        <v>79</v>
      </c>
      <c r="F10" s="8" t="s">
        <v>131</v>
      </c>
      <c r="H10" s="8">
        <v>1</v>
      </c>
      <c r="I10" s="3"/>
      <c r="J10" s="9">
        <v>43080</v>
      </c>
      <c r="K10" s="11">
        <v>21</v>
      </c>
      <c r="L10" s="11">
        <v>0.99</v>
      </c>
      <c r="M10" s="11">
        <v>67</v>
      </c>
      <c r="N10" s="11" t="s">
        <v>191</v>
      </c>
      <c r="O10" s="11" t="s">
        <v>199</v>
      </c>
    </row>
    <row r="11" spans="1:15" x14ac:dyDescent="0.2">
      <c r="A11">
        <v>9</v>
      </c>
      <c r="B11" t="s">
        <v>13</v>
      </c>
      <c r="C11" t="s">
        <v>28</v>
      </c>
      <c r="D11" s="1">
        <v>14121</v>
      </c>
      <c r="E11" t="s">
        <v>80</v>
      </c>
      <c r="F11" t="s">
        <v>129</v>
      </c>
      <c r="G11" s="2" t="s">
        <v>86</v>
      </c>
      <c r="J11" s="1">
        <v>43052</v>
      </c>
      <c r="K11" s="10">
        <v>26</v>
      </c>
      <c r="L11" s="10" t="s">
        <v>182</v>
      </c>
      <c r="M11" s="10">
        <v>72</v>
      </c>
      <c r="N11" s="10" t="s">
        <v>190</v>
      </c>
      <c r="O11" s="10" t="s">
        <v>198</v>
      </c>
    </row>
    <row r="12" spans="1:15" x14ac:dyDescent="0.2">
      <c r="A12">
        <v>10</v>
      </c>
      <c r="B12" t="s">
        <v>15</v>
      </c>
      <c r="C12" t="s">
        <v>29</v>
      </c>
      <c r="D12" s="1">
        <v>13490</v>
      </c>
      <c r="E12" t="s">
        <v>81</v>
      </c>
      <c r="F12" t="s">
        <v>132</v>
      </c>
      <c r="G12">
        <v>1</v>
      </c>
      <c r="J12" s="1">
        <v>43021</v>
      </c>
      <c r="K12" s="10">
        <v>29</v>
      </c>
      <c r="L12" s="10">
        <v>0.87</v>
      </c>
      <c r="M12" s="10">
        <v>64</v>
      </c>
      <c r="N12" s="10">
        <v>0</v>
      </c>
      <c r="O12" s="10" t="s">
        <v>196</v>
      </c>
    </row>
    <row r="13" spans="1:15" x14ac:dyDescent="0.2">
      <c r="A13">
        <v>11</v>
      </c>
      <c r="B13" t="s">
        <v>16</v>
      </c>
      <c r="C13" t="s">
        <v>30</v>
      </c>
      <c r="D13" s="1">
        <v>17628</v>
      </c>
      <c r="E13" t="s">
        <v>82</v>
      </c>
      <c r="F13" t="s">
        <v>186</v>
      </c>
      <c r="G13">
        <v>1</v>
      </c>
      <c r="J13" s="1">
        <v>43014</v>
      </c>
      <c r="K13" s="10">
        <v>20</v>
      </c>
      <c r="L13" s="10">
        <v>0.85</v>
      </c>
      <c r="M13" s="10">
        <v>72</v>
      </c>
      <c r="N13" s="10" t="s">
        <v>190</v>
      </c>
      <c r="O13" s="10" t="s">
        <v>198</v>
      </c>
    </row>
    <row r="14" spans="1:15" x14ac:dyDescent="0.2">
      <c r="A14">
        <v>12</v>
      </c>
      <c r="B14" t="s">
        <v>17</v>
      </c>
      <c r="C14" t="s">
        <v>56</v>
      </c>
      <c r="D14" s="1">
        <v>13177</v>
      </c>
      <c r="E14" t="s">
        <v>83</v>
      </c>
      <c r="F14" t="s">
        <v>133</v>
      </c>
      <c r="G14">
        <v>1</v>
      </c>
      <c r="J14" s="1">
        <v>43005</v>
      </c>
      <c r="K14" s="10">
        <v>33</v>
      </c>
      <c r="L14" s="10">
        <v>0.59</v>
      </c>
      <c r="M14" s="10">
        <v>78</v>
      </c>
      <c r="N14" s="10" t="s">
        <v>189</v>
      </c>
      <c r="O14" s="10" t="s">
        <v>199</v>
      </c>
    </row>
    <row r="15" spans="1:15" x14ac:dyDescent="0.2">
      <c r="A15">
        <v>13</v>
      </c>
      <c r="B15" t="s">
        <v>18</v>
      </c>
      <c r="C15" t="s">
        <v>31</v>
      </c>
      <c r="D15" s="1">
        <v>13726</v>
      </c>
      <c r="E15" t="s">
        <v>84</v>
      </c>
      <c r="F15" t="s">
        <v>134</v>
      </c>
      <c r="H15">
        <v>1</v>
      </c>
      <c r="J15" s="6" t="s">
        <v>89</v>
      </c>
      <c r="K15" s="10">
        <v>28</v>
      </c>
      <c r="L15" s="10">
        <v>0.72</v>
      </c>
      <c r="M15" s="10">
        <v>63</v>
      </c>
      <c r="N15" s="10" t="s">
        <v>189</v>
      </c>
      <c r="O15" s="10" t="s">
        <v>195</v>
      </c>
    </row>
    <row r="16" spans="1:15" x14ac:dyDescent="0.2">
      <c r="A16">
        <v>14</v>
      </c>
      <c r="B16" t="s">
        <v>19</v>
      </c>
      <c r="C16" t="s">
        <v>32</v>
      </c>
      <c r="D16" s="1">
        <v>13162</v>
      </c>
      <c r="E16" t="s">
        <v>85</v>
      </c>
      <c r="F16" t="s">
        <v>135</v>
      </c>
      <c r="H16">
        <v>1</v>
      </c>
      <c r="J16" s="1">
        <v>43033</v>
      </c>
      <c r="K16" s="10">
        <v>0</v>
      </c>
      <c r="L16" s="10">
        <v>0.8</v>
      </c>
      <c r="M16" s="10">
        <v>86</v>
      </c>
      <c r="N16" s="10" t="s">
        <v>189</v>
      </c>
      <c r="O16" s="10" t="s">
        <v>197</v>
      </c>
    </row>
    <row r="17" spans="1:15" x14ac:dyDescent="0.2">
      <c r="A17">
        <v>15</v>
      </c>
      <c r="B17" t="s">
        <v>20</v>
      </c>
      <c r="C17" t="s">
        <v>33</v>
      </c>
      <c r="D17" s="1">
        <v>15161</v>
      </c>
      <c r="E17" t="s">
        <v>100</v>
      </c>
      <c r="F17" t="s">
        <v>136</v>
      </c>
      <c r="H17">
        <v>1</v>
      </c>
      <c r="J17" s="1">
        <v>43048</v>
      </c>
      <c r="K17" s="10">
        <v>32</v>
      </c>
      <c r="L17" s="10">
        <v>0.89</v>
      </c>
      <c r="M17" s="10">
        <v>92</v>
      </c>
      <c r="N17" s="10" t="s">
        <v>189</v>
      </c>
      <c r="O17" s="10" t="s">
        <v>198</v>
      </c>
    </row>
    <row r="18" spans="1:15" x14ac:dyDescent="0.2">
      <c r="A18">
        <v>16</v>
      </c>
      <c r="B18" t="s">
        <v>21</v>
      </c>
      <c r="C18" t="s">
        <v>34</v>
      </c>
      <c r="D18" s="1">
        <v>13164</v>
      </c>
      <c r="E18" t="s">
        <v>71</v>
      </c>
      <c r="F18" t="s">
        <v>129</v>
      </c>
      <c r="G18">
        <v>1</v>
      </c>
      <c r="J18" s="1">
        <v>43054</v>
      </c>
      <c r="K18" s="10">
        <v>27</v>
      </c>
      <c r="L18" s="10" t="s">
        <v>185</v>
      </c>
      <c r="M18" s="10">
        <v>72</v>
      </c>
      <c r="N18" s="10" t="s">
        <v>190</v>
      </c>
      <c r="O18" s="10" t="s">
        <v>195</v>
      </c>
    </row>
    <row r="19" spans="1:15" x14ac:dyDescent="0.2">
      <c r="A19">
        <v>17</v>
      </c>
      <c r="B19" t="s">
        <v>65</v>
      </c>
      <c r="C19" t="s">
        <v>57</v>
      </c>
      <c r="D19" s="1">
        <v>22203</v>
      </c>
      <c r="E19" t="s">
        <v>87</v>
      </c>
      <c r="F19" t="s">
        <v>137</v>
      </c>
      <c r="H19">
        <v>1</v>
      </c>
      <c r="J19" s="1">
        <v>43059</v>
      </c>
      <c r="K19" s="10">
        <v>37</v>
      </c>
      <c r="L19" s="10">
        <v>0.47</v>
      </c>
      <c r="M19" s="10">
        <v>92</v>
      </c>
      <c r="N19" s="10" t="s">
        <v>189</v>
      </c>
      <c r="O19" s="10" t="s">
        <v>198</v>
      </c>
    </row>
    <row r="20" spans="1:15" x14ac:dyDescent="0.2">
      <c r="A20">
        <v>18</v>
      </c>
      <c r="B20" t="s">
        <v>66</v>
      </c>
      <c r="C20" s="5" t="s">
        <v>35</v>
      </c>
      <c r="D20" s="1">
        <v>16548</v>
      </c>
      <c r="E20" t="s">
        <v>107</v>
      </c>
      <c r="F20" t="s">
        <v>138</v>
      </c>
      <c r="H20">
        <v>1</v>
      </c>
      <c r="J20" s="1">
        <v>43062</v>
      </c>
      <c r="K20" s="10">
        <v>17</v>
      </c>
      <c r="L20" s="10">
        <v>0.56999999999999995</v>
      </c>
      <c r="M20" s="10">
        <v>102</v>
      </c>
      <c r="N20" s="10" t="s">
        <v>190</v>
      </c>
      <c r="O20" s="10" t="s">
        <v>198</v>
      </c>
    </row>
    <row r="21" spans="1:15" x14ac:dyDescent="0.2">
      <c r="A21">
        <v>19</v>
      </c>
      <c r="B21" t="s">
        <v>69</v>
      </c>
      <c r="C21" t="s">
        <v>36</v>
      </c>
      <c r="D21" s="1">
        <v>15291</v>
      </c>
      <c r="E21" t="s">
        <v>88</v>
      </c>
      <c r="F21" t="s">
        <v>139</v>
      </c>
      <c r="G21">
        <v>1</v>
      </c>
      <c r="J21" s="1">
        <v>43066</v>
      </c>
      <c r="K21" s="10">
        <v>35</v>
      </c>
      <c r="L21" s="10">
        <v>0.71</v>
      </c>
      <c r="M21" s="10">
        <v>65</v>
      </c>
      <c r="N21" s="10" t="s">
        <v>189</v>
      </c>
      <c r="O21" s="10" t="s">
        <v>198</v>
      </c>
    </row>
    <row r="22" spans="1:15" s="3" customFormat="1" ht="8" customHeight="1" x14ac:dyDescent="0.2">
      <c r="J22" s="4"/>
      <c r="K22" s="12"/>
      <c r="L22" s="12"/>
      <c r="M22" s="12"/>
      <c r="N22" s="12"/>
      <c r="O22" s="12" t="s">
        <v>196</v>
      </c>
    </row>
    <row r="23" spans="1:15" x14ac:dyDescent="0.2">
      <c r="A23">
        <v>20</v>
      </c>
      <c r="B23" t="s">
        <v>70</v>
      </c>
      <c r="C23" t="s">
        <v>37</v>
      </c>
      <c r="D23" s="1">
        <v>19466</v>
      </c>
      <c r="E23" t="s">
        <v>106</v>
      </c>
      <c r="F23" t="s">
        <v>129</v>
      </c>
      <c r="H23">
        <v>1</v>
      </c>
      <c r="J23" s="1">
        <v>43119</v>
      </c>
      <c r="K23" s="10">
        <v>25</v>
      </c>
      <c r="L23" s="10">
        <v>0.64</v>
      </c>
      <c r="M23" s="10">
        <v>68</v>
      </c>
      <c r="N23" s="10" t="s">
        <v>189</v>
      </c>
      <c r="O23" s="10" t="s">
        <v>198</v>
      </c>
    </row>
    <row r="24" spans="1:15" x14ac:dyDescent="0.2">
      <c r="A24">
        <v>21</v>
      </c>
      <c r="B24" t="s">
        <v>73</v>
      </c>
      <c r="C24" t="s">
        <v>58</v>
      </c>
      <c r="D24" s="1">
        <v>14127</v>
      </c>
      <c r="E24" t="s">
        <v>105</v>
      </c>
      <c r="F24" t="s">
        <v>140</v>
      </c>
      <c r="H24">
        <v>1</v>
      </c>
      <c r="J24" s="1">
        <v>43123</v>
      </c>
      <c r="K24" s="10">
        <v>29</v>
      </c>
      <c r="L24" s="10">
        <v>1.02</v>
      </c>
      <c r="M24" s="10">
        <v>65</v>
      </c>
      <c r="O24" s="10" t="s">
        <v>195</v>
      </c>
    </row>
    <row r="25" spans="1:15" x14ac:dyDescent="0.2">
      <c r="A25">
        <v>22</v>
      </c>
      <c r="B25" t="s">
        <v>72</v>
      </c>
      <c r="C25" t="s">
        <v>38</v>
      </c>
      <c r="D25" s="1">
        <v>20750</v>
      </c>
      <c r="E25" t="s">
        <v>108</v>
      </c>
      <c r="F25" t="s">
        <v>129</v>
      </c>
      <c r="H25">
        <v>1</v>
      </c>
      <c r="J25" s="1">
        <v>43123</v>
      </c>
      <c r="K25" s="10">
        <v>19</v>
      </c>
      <c r="L25" s="13" t="s">
        <v>201</v>
      </c>
      <c r="M25" s="10">
        <v>103</v>
      </c>
      <c r="N25" s="10" t="s">
        <v>189</v>
      </c>
      <c r="O25" s="10" t="s">
        <v>197</v>
      </c>
    </row>
    <row r="26" spans="1:15" x14ac:dyDescent="0.2">
      <c r="A26">
        <v>23</v>
      </c>
      <c r="B26" t="s">
        <v>90</v>
      </c>
      <c r="C26" t="s">
        <v>39</v>
      </c>
      <c r="D26" s="1">
        <v>23099</v>
      </c>
      <c r="E26" t="s">
        <v>109</v>
      </c>
      <c r="F26" t="s">
        <v>141</v>
      </c>
      <c r="G26">
        <v>1</v>
      </c>
      <c r="J26" s="1">
        <v>43151</v>
      </c>
      <c r="K26" s="10">
        <v>19</v>
      </c>
      <c r="L26" s="10">
        <v>1.1599999999999999</v>
      </c>
      <c r="M26" s="10">
        <v>70</v>
      </c>
      <c r="N26" s="10" t="s">
        <v>190</v>
      </c>
      <c r="O26" s="10" t="s">
        <v>198</v>
      </c>
    </row>
    <row r="27" spans="1:15" x14ac:dyDescent="0.2">
      <c r="A27">
        <v>24</v>
      </c>
      <c r="B27" t="s">
        <v>91</v>
      </c>
      <c r="C27" t="s">
        <v>40</v>
      </c>
      <c r="D27" s="1">
        <v>13202</v>
      </c>
      <c r="E27" t="s">
        <v>110</v>
      </c>
      <c r="F27" t="s">
        <v>142</v>
      </c>
      <c r="H27">
        <v>1</v>
      </c>
      <c r="J27" s="1">
        <v>43169</v>
      </c>
      <c r="K27" s="10">
        <v>22</v>
      </c>
      <c r="L27" s="10">
        <v>0.22</v>
      </c>
      <c r="M27" s="10">
        <v>62</v>
      </c>
      <c r="N27" s="10" t="s">
        <v>190</v>
      </c>
      <c r="O27" s="10" t="s">
        <v>198</v>
      </c>
    </row>
    <row r="28" spans="1:15" x14ac:dyDescent="0.2">
      <c r="A28">
        <v>25</v>
      </c>
      <c r="B28" t="s">
        <v>92</v>
      </c>
      <c r="C28" t="s">
        <v>41</v>
      </c>
      <c r="D28" s="1">
        <v>16266</v>
      </c>
      <c r="E28" t="s">
        <v>111</v>
      </c>
      <c r="F28" t="s">
        <v>143</v>
      </c>
      <c r="G28">
        <v>1</v>
      </c>
      <c r="J28" s="1">
        <v>43178</v>
      </c>
      <c r="K28" s="10">
        <v>30</v>
      </c>
      <c r="L28" s="10">
        <v>0.43</v>
      </c>
      <c r="M28" s="10">
        <v>64</v>
      </c>
      <c r="N28" s="10" t="s">
        <v>189</v>
      </c>
      <c r="O28" s="10" t="s">
        <v>198</v>
      </c>
    </row>
    <row r="29" spans="1:15" s="8" customFormat="1" x14ac:dyDescent="0.2">
      <c r="A29" s="8">
        <v>26</v>
      </c>
      <c r="B29" s="8" t="s">
        <v>93</v>
      </c>
      <c r="C29" s="8" t="s">
        <v>42</v>
      </c>
      <c r="D29" s="9">
        <v>13459</v>
      </c>
      <c r="E29" s="8" t="s">
        <v>112</v>
      </c>
      <c r="F29" s="8" t="s">
        <v>144</v>
      </c>
      <c r="G29" s="8">
        <v>1</v>
      </c>
      <c r="I29" s="3"/>
      <c r="J29" s="9">
        <v>43153</v>
      </c>
      <c r="K29" s="11">
        <v>19</v>
      </c>
      <c r="L29" s="11" t="s">
        <v>183</v>
      </c>
      <c r="M29" s="11">
        <v>70</v>
      </c>
      <c r="N29" s="11" t="s">
        <v>189</v>
      </c>
      <c r="O29" s="11" t="s">
        <v>198</v>
      </c>
    </row>
    <row r="30" spans="1:15" x14ac:dyDescent="0.2">
      <c r="A30">
        <v>27</v>
      </c>
      <c r="B30" t="s">
        <v>94</v>
      </c>
      <c r="C30" t="s">
        <v>43</v>
      </c>
      <c r="D30" s="1">
        <v>14847</v>
      </c>
      <c r="E30" t="s">
        <v>113</v>
      </c>
      <c r="F30" t="s">
        <v>145</v>
      </c>
      <c r="H30">
        <v>1</v>
      </c>
      <c r="J30" s="1">
        <v>43245</v>
      </c>
      <c r="K30" s="10">
        <v>17</v>
      </c>
      <c r="L30" s="10">
        <v>1.67</v>
      </c>
      <c r="M30" s="10">
        <v>66</v>
      </c>
      <c r="N30" s="10" t="s">
        <v>190</v>
      </c>
      <c r="O30" s="10" t="s">
        <v>198</v>
      </c>
    </row>
    <row r="31" spans="1:15" x14ac:dyDescent="0.2">
      <c r="A31">
        <v>28</v>
      </c>
      <c r="B31" t="s">
        <v>95</v>
      </c>
      <c r="C31" t="s">
        <v>44</v>
      </c>
      <c r="D31" s="1">
        <v>17272</v>
      </c>
      <c r="E31" t="s">
        <v>114</v>
      </c>
      <c r="F31" t="s">
        <v>146</v>
      </c>
      <c r="G31">
        <v>1</v>
      </c>
      <c r="J31" s="1">
        <v>43195</v>
      </c>
      <c r="K31" s="10">
        <v>13</v>
      </c>
      <c r="L31" s="10">
        <v>0.94</v>
      </c>
      <c r="M31" s="10">
        <v>75</v>
      </c>
      <c r="N31" s="10" t="s">
        <v>189</v>
      </c>
      <c r="O31" s="10" t="s">
        <v>197</v>
      </c>
    </row>
    <row r="32" spans="1:15" x14ac:dyDescent="0.2">
      <c r="A32">
        <v>29</v>
      </c>
      <c r="B32" t="s">
        <v>96</v>
      </c>
      <c r="C32" t="s">
        <v>59</v>
      </c>
      <c r="D32" s="1">
        <v>17809</v>
      </c>
      <c r="E32" t="s">
        <v>115</v>
      </c>
      <c r="F32" t="s">
        <v>147</v>
      </c>
      <c r="H32">
        <v>1</v>
      </c>
      <c r="J32" s="1">
        <v>43293</v>
      </c>
      <c r="K32" s="10">
        <v>37</v>
      </c>
      <c r="L32" s="10">
        <v>0.96</v>
      </c>
      <c r="M32" s="10">
        <v>62</v>
      </c>
      <c r="N32" s="10" t="s">
        <v>191</v>
      </c>
      <c r="O32" s="10" t="s">
        <v>197</v>
      </c>
    </row>
    <row r="33" spans="1:15" x14ac:dyDescent="0.2">
      <c r="D33" s="1"/>
      <c r="J33" s="1"/>
    </row>
    <row r="34" spans="1:15" x14ac:dyDescent="0.2">
      <c r="B34" t="s">
        <v>200</v>
      </c>
      <c r="D34" s="1"/>
      <c r="J34" s="1"/>
    </row>
    <row r="35" spans="1:15" x14ac:dyDescent="0.2">
      <c r="A35">
        <v>30</v>
      </c>
      <c r="B35" t="s">
        <v>97</v>
      </c>
      <c r="C35" t="s">
        <v>60</v>
      </c>
      <c r="D35" s="1">
        <v>13733</v>
      </c>
      <c r="E35" t="s">
        <v>116</v>
      </c>
      <c r="F35" t="s">
        <v>148</v>
      </c>
      <c r="G35">
        <v>1</v>
      </c>
      <c r="J35" s="1">
        <v>43299</v>
      </c>
      <c r="K35" s="10">
        <v>37</v>
      </c>
      <c r="L35" s="10">
        <v>0.33</v>
      </c>
      <c r="M35" s="10">
        <v>87</v>
      </c>
      <c r="N35" s="10" t="s">
        <v>190</v>
      </c>
      <c r="O35" s="10" t="s">
        <v>198</v>
      </c>
    </row>
    <row r="36" spans="1:15" s="8" customFormat="1" x14ac:dyDescent="0.2">
      <c r="A36" s="8">
        <v>31</v>
      </c>
      <c r="B36" s="8" t="s">
        <v>98</v>
      </c>
      <c r="C36" s="8" t="s">
        <v>45</v>
      </c>
      <c r="D36" s="9">
        <v>18915</v>
      </c>
      <c r="E36" s="8" t="s">
        <v>117</v>
      </c>
      <c r="F36" s="8" t="s">
        <v>149</v>
      </c>
      <c r="H36" s="8">
        <v>1</v>
      </c>
      <c r="I36" s="3"/>
      <c r="J36" s="9">
        <v>43347</v>
      </c>
      <c r="K36" s="11">
        <v>23</v>
      </c>
      <c r="L36" s="11">
        <v>1.21</v>
      </c>
      <c r="M36" s="11">
        <v>79</v>
      </c>
      <c r="N36" s="11" t="s">
        <v>189</v>
      </c>
      <c r="O36" s="11" t="s">
        <v>197</v>
      </c>
    </row>
    <row r="37" spans="1:15" x14ac:dyDescent="0.2">
      <c r="A37">
        <v>32</v>
      </c>
      <c r="B37" t="s">
        <v>101</v>
      </c>
      <c r="C37" t="s">
        <v>46</v>
      </c>
      <c r="D37" s="1">
        <v>16548</v>
      </c>
      <c r="E37" t="s">
        <v>118</v>
      </c>
      <c r="F37" t="s">
        <v>150</v>
      </c>
      <c r="G37">
        <v>1</v>
      </c>
      <c r="J37" s="1">
        <v>43349</v>
      </c>
      <c r="K37" s="10">
        <v>17</v>
      </c>
      <c r="L37" s="10">
        <v>0.77</v>
      </c>
      <c r="M37" s="10">
        <v>65</v>
      </c>
      <c r="N37" s="10" t="s">
        <v>189</v>
      </c>
      <c r="O37" s="10" t="s">
        <v>198</v>
      </c>
    </row>
    <row r="38" spans="1:15" x14ac:dyDescent="0.2">
      <c r="A38">
        <v>33</v>
      </c>
      <c r="B38" t="s">
        <v>102</v>
      </c>
      <c r="C38" t="s">
        <v>61</v>
      </c>
      <c r="D38" s="1">
        <v>15508</v>
      </c>
      <c r="E38" t="s">
        <v>119</v>
      </c>
      <c r="F38" t="s">
        <v>129</v>
      </c>
      <c r="H38" s="2" t="s">
        <v>86</v>
      </c>
      <c r="J38" s="1">
        <v>43389</v>
      </c>
      <c r="K38" s="10">
        <v>19</v>
      </c>
      <c r="L38" s="10">
        <v>0.46</v>
      </c>
      <c r="M38" s="10">
        <v>77</v>
      </c>
      <c r="N38" s="10" t="s">
        <v>189</v>
      </c>
      <c r="O38" s="10" t="s">
        <v>197</v>
      </c>
    </row>
    <row r="39" spans="1:15" x14ac:dyDescent="0.2">
      <c r="A39">
        <v>34</v>
      </c>
      <c r="B39" t="s">
        <v>103</v>
      </c>
      <c r="C39" t="s">
        <v>47</v>
      </c>
      <c r="D39" s="1">
        <v>13233</v>
      </c>
      <c r="E39" t="s">
        <v>120</v>
      </c>
      <c r="F39" t="s">
        <v>151</v>
      </c>
      <c r="G39">
        <v>1</v>
      </c>
      <c r="J39" s="1">
        <v>43389</v>
      </c>
      <c r="K39" s="10">
        <v>24</v>
      </c>
      <c r="L39" s="10" t="s">
        <v>173</v>
      </c>
      <c r="M39" s="10">
        <v>68</v>
      </c>
      <c r="N39" s="10" t="s">
        <v>189</v>
      </c>
      <c r="O39" s="10" t="s">
        <v>195</v>
      </c>
    </row>
    <row r="40" spans="1:15" x14ac:dyDescent="0.2">
      <c r="A40">
        <v>35</v>
      </c>
      <c r="B40" t="s">
        <v>104</v>
      </c>
      <c r="C40" t="s">
        <v>62</v>
      </c>
      <c r="D40" s="1">
        <v>16086</v>
      </c>
      <c r="E40" t="s">
        <v>121</v>
      </c>
      <c r="F40" t="s">
        <v>152</v>
      </c>
      <c r="H40">
        <v>1</v>
      </c>
      <c r="J40" s="1">
        <v>43418</v>
      </c>
      <c r="K40" s="10">
        <v>14</v>
      </c>
      <c r="L40" s="10">
        <v>0.85</v>
      </c>
      <c r="M40" s="10">
        <v>71</v>
      </c>
      <c r="N40" s="10" t="s">
        <v>189</v>
      </c>
      <c r="O40" s="10" t="s">
        <v>195</v>
      </c>
    </row>
    <row r="41" spans="1:15" x14ac:dyDescent="0.2">
      <c r="A41">
        <v>36</v>
      </c>
      <c r="B41" t="s">
        <v>160</v>
      </c>
      <c r="C41" t="s">
        <v>48</v>
      </c>
      <c r="D41" s="1">
        <v>14760</v>
      </c>
      <c r="E41" t="s">
        <v>123</v>
      </c>
      <c r="F41" t="s">
        <v>153</v>
      </c>
      <c r="H41">
        <v>1</v>
      </c>
      <c r="J41" s="1">
        <v>43440</v>
      </c>
      <c r="K41" s="10">
        <v>26</v>
      </c>
      <c r="L41" s="10">
        <v>0.56999999999999995</v>
      </c>
      <c r="M41" s="10">
        <v>67</v>
      </c>
      <c r="N41" s="10" t="s">
        <v>189</v>
      </c>
      <c r="O41" s="10" t="s">
        <v>198</v>
      </c>
    </row>
    <row r="42" spans="1:15" x14ac:dyDescent="0.2">
      <c r="A42">
        <v>37</v>
      </c>
      <c r="B42" t="s">
        <v>161</v>
      </c>
      <c r="C42" t="s">
        <v>63</v>
      </c>
      <c r="D42" s="1">
        <v>18926</v>
      </c>
      <c r="E42" t="s">
        <v>168</v>
      </c>
      <c r="F42" t="s">
        <v>129</v>
      </c>
      <c r="G42">
        <v>1</v>
      </c>
      <c r="J42" s="1">
        <v>43377</v>
      </c>
      <c r="K42" s="10">
        <v>18</v>
      </c>
      <c r="L42" s="10">
        <v>0.51</v>
      </c>
      <c r="M42" s="10">
        <v>65</v>
      </c>
      <c r="O42" s="10" t="s">
        <v>199</v>
      </c>
    </row>
    <row r="43" spans="1:15" s="3" customFormat="1" ht="8" customHeight="1" x14ac:dyDescent="0.2">
      <c r="D43" s="4"/>
      <c r="J43" s="4"/>
      <c r="K43" s="12"/>
      <c r="L43" s="12"/>
      <c r="M43" s="12"/>
      <c r="N43" s="12"/>
      <c r="O43" s="12" t="s">
        <v>197</v>
      </c>
    </row>
    <row r="44" spans="1:15" x14ac:dyDescent="0.2">
      <c r="A44">
        <v>38</v>
      </c>
      <c r="B44" t="s">
        <v>162</v>
      </c>
      <c r="C44" t="s">
        <v>49</v>
      </c>
      <c r="D44" s="1">
        <v>19623</v>
      </c>
      <c r="E44" t="s">
        <v>172</v>
      </c>
      <c r="F44" t="s">
        <v>154</v>
      </c>
      <c r="G44">
        <v>1</v>
      </c>
      <c r="J44" s="1">
        <v>43468</v>
      </c>
      <c r="K44" s="10">
        <v>29</v>
      </c>
      <c r="L44" s="10">
        <v>1.0900000000000001</v>
      </c>
      <c r="M44" s="10">
        <v>74</v>
      </c>
      <c r="N44" s="10" t="s">
        <v>189</v>
      </c>
      <c r="O44" s="10" t="s">
        <v>196</v>
      </c>
    </row>
    <row r="45" spans="1:15" x14ac:dyDescent="0.2">
      <c r="A45">
        <v>39</v>
      </c>
      <c r="B45" t="s">
        <v>163</v>
      </c>
      <c r="C45" t="s">
        <v>50</v>
      </c>
      <c r="D45" s="1">
        <v>17228</v>
      </c>
      <c r="E45" t="s">
        <v>174</v>
      </c>
      <c r="F45" t="s">
        <v>155</v>
      </c>
      <c r="H45">
        <v>1</v>
      </c>
      <c r="J45" s="1">
        <v>43476</v>
      </c>
      <c r="K45" s="10">
        <v>22</v>
      </c>
      <c r="L45" s="10" t="s">
        <v>187</v>
      </c>
      <c r="M45" s="10">
        <v>58</v>
      </c>
      <c r="N45" s="10" t="s">
        <v>190</v>
      </c>
      <c r="O45" s="10" t="s">
        <v>195</v>
      </c>
    </row>
    <row r="46" spans="1:15" x14ac:dyDescent="0.2">
      <c r="A46">
        <v>40</v>
      </c>
      <c r="B46" t="s">
        <v>164</v>
      </c>
      <c r="C46" t="s">
        <v>51</v>
      </c>
      <c r="D46" s="1">
        <v>14210</v>
      </c>
      <c r="E46" t="s">
        <v>170</v>
      </c>
      <c r="F46" t="s">
        <v>156</v>
      </c>
      <c r="G46">
        <v>1</v>
      </c>
      <c r="J46" s="1">
        <v>43500</v>
      </c>
      <c r="K46" s="10">
        <v>15</v>
      </c>
      <c r="L46" s="10">
        <v>1.1200000000000001</v>
      </c>
      <c r="M46" s="10">
        <v>73</v>
      </c>
      <c r="N46" s="10" t="s">
        <v>190</v>
      </c>
      <c r="O46" s="10" t="s">
        <v>198</v>
      </c>
    </row>
    <row r="47" spans="1:15" x14ac:dyDescent="0.2">
      <c r="A47">
        <v>41</v>
      </c>
      <c r="B47" t="s">
        <v>165</v>
      </c>
      <c r="C47" t="s">
        <v>64</v>
      </c>
      <c r="D47" s="1">
        <v>13774</v>
      </c>
      <c r="E47" t="s">
        <v>175</v>
      </c>
      <c r="F47" t="s">
        <v>157</v>
      </c>
      <c r="H47">
        <v>1</v>
      </c>
      <c r="J47" s="1">
        <v>43501</v>
      </c>
      <c r="K47" s="10">
        <v>26</v>
      </c>
      <c r="L47" s="10">
        <v>0.56999999999999995</v>
      </c>
      <c r="M47" s="10">
        <v>54</v>
      </c>
      <c r="N47" s="10" t="s">
        <v>189</v>
      </c>
      <c r="O47" s="10" t="s">
        <v>197</v>
      </c>
    </row>
    <row r="48" spans="1:15" x14ac:dyDescent="0.2">
      <c r="A48">
        <v>42</v>
      </c>
      <c r="B48" t="s">
        <v>166</v>
      </c>
      <c r="C48" t="s">
        <v>52</v>
      </c>
      <c r="D48" s="1">
        <v>21152</v>
      </c>
      <c r="E48" t="s">
        <v>171</v>
      </c>
      <c r="F48" t="s">
        <v>158</v>
      </c>
      <c r="H48">
        <v>1</v>
      </c>
      <c r="J48" s="1">
        <v>43552</v>
      </c>
      <c r="K48" s="10">
        <v>29</v>
      </c>
      <c r="L48" s="10">
        <v>0.47</v>
      </c>
      <c r="M48" s="10">
        <v>55</v>
      </c>
      <c r="N48" s="10" t="s">
        <v>189</v>
      </c>
      <c r="O48" s="10" t="s">
        <v>197</v>
      </c>
    </row>
    <row r="49" spans="1:15" x14ac:dyDescent="0.2">
      <c r="A49">
        <v>43</v>
      </c>
      <c r="B49" t="s">
        <v>167</v>
      </c>
      <c r="C49" t="s">
        <v>53</v>
      </c>
      <c r="D49" s="1">
        <v>20577</v>
      </c>
      <c r="E49" t="s">
        <v>169</v>
      </c>
      <c r="F49" t="s">
        <v>159</v>
      </c>
      <c r="H49">
        <v>1</v>
      </c>
      <c r="J49" s="1">
        <v>43565</v>
      </c>
      <c r="K49" s="10">
        <v>35</v>
      </c>
      <c r="L49" s="10">
        <v>0.6</v>
      </c>
      <c r="M49" s="10">
        <v>59</v>
      </c>
      <c r="N49" s="10" t="s">
        <v>190</v>
      </c>
      <c r="O49" s="10" t="s">
        <v>198</v>
      </c>
    </row>
    <row r="50" spans="1:15" x14ac:dyDescent="0.2">
      <c r="J50" s="1" t="s">
        <v>202</v>
      </c>
      <c r="K50" s="10">
        <f>COUNT(K3:K49)</f>
        <v>43</v>
      </c>
      <c r="L50" s="10">
        <f>COUNT(L3:L49)</f>
        <v>37</v>
      </c>
      <c r="M50" s="10">
        <f>COUNT(M3:M49)</f>
        <v>43</v>
      </c>
    </row>
    <row r="51" spans="1:15" x14ac:dyDescent="0.2">
      <c r="J51" s="1" t="s">
        <v>203</v>
      </c>
      <c r="K51" s="10">
        <f>MIN(K3:K49)</f>
        <v>0</v>
      </c>
      <c r="L51" s="10">
        <f>MIN(L3:L49)</f>
        <v>0.22</v>
      </c>
      <c r="M51" s="10">
        <f>MIN(M3:M49)</f>
        <v>50</v>
      </c>
    </row>
    <row r="52" spans="1:15" x14ac:dyDescent="0.2">
      <c r="J52" s="1" t="s">
        <v>206</v>
      </c>
      <c r="K52" s="10">
        <f>MAX(K3:K49)</f>
        <v>39</v>
      </c>
      <c r="L52" s="10">
        <f>MAX(L3:L49)</f>
        <v>1.67</v>
      </c>
      <c r="M52" s="10">
        <f>MAX(M3:M49)</f>
        <v>103</v>
      </c>
    </row>
    <row r="53" spans="1:15" x14ac:dyDescent="0.2">
      <c r="J53" s="1" t="s">
        <v>204</v>
      </c>
      <c r="K53" s="15">
        <f>AVERAGE(K3:K49)</f>
        <v>23.976744186046513</v>
      </c>
      <c r="L53" s="14">
        <f>AVERAGE(L3:L49)</f>
        <v>0.77891891891891918</v>
      </c>
      <c r="M53" s="15">
        <f>AVERAGE(M3:M49)</f>
        <v>71.558139534883722</v>
      </c>
    </row>
    <row r="54" spans="1:15" x14ac:dyDescent="0.2">
      <c r="J54" s="1" t="s">
        <v>205</v>
      </c>
      <c r="K54" s="15">
        <f>_xlfn.STDEV.S(K3:K49)</f>
        <v>8.204204416009377</v>
      </c>
      <c r="L54" s="14">
        <f>_xlfn.STDEV.S(L3:L49)</f>
        <v>0.30177975581708666</v>
      </c>
      <c r="M54" s="15">
        <f>_xlfn.STDEV.S(M3:M49)</f>
        <v>11.514591830702694</v>
      </c>
    </row>
    <row r="56" spans="1:15" x14ac:dyDescent="0.2">
      <c r="J56" s="1"/>
    </row>
    <row r="57" spans="1:15" x14ac:dyDescent="0.2">
      <c r="J57" s="1"/>
    </row>
    <row r="58" spans="1:15" x14ac:dyDescent="0.2">
      <c r="J58" s="1"/>
    </row>
    <row r="59" spans="1:15" x14ac:dyDescent="0.2">
      <c r="J59" s="1"/>
    </row>
  </sheetData>
  <mergeCells count="1">
    <mergeCell ref="K1:M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2021-11-28T09:07:26Z</dcterms:created>
  <dcterms:modified xsi:type="dcterms:W3CDTF">2022-11-20T19:58:02Z</dcterms:modified>
</cp:coreProperties>
</file>