
<file path=[Content_Types].xml><?xml version="1.0" encoding="utf-8"?>
<Types xmlns="http://schemas.openxmlformats.org/package/2006/content-types">
  <Default Extension="xml" ContentType="application/xml"/>
  <Default Extension="png" ContentType="image/png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drawings/drawing3.xml" ContentType="application/vnd.openxmlformats-officedocument.drawing+xml"/>
  <Override PartName="/xl/charts/chart5.xml" ContentType="application/vnd.openxmlformats-officedocument.drawingml.chart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harts/chart6.xml" ContentType="application/vnd.openxmlformats-officedocument.drawingml.chart+xml"/>
  <Override PartName="/xl/drawings/drawing6.xml" ContentType="application/vnd.openxmlformats-officedocument.drawing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/>
  <workbookPr showInkAnnotation="0" autoCompressPictures="0"/>
  <bookViews>
    <workbookView xWindow="0" yWindow="60" windowWidth="25600" windowHeight="15480" tabRatio="500"/>
  </bookViews>
  <sheets>
    <sheet name="T" sheetId="7" r:id="rId1"/>
    <sheet name="Intro" sheetId="9" r:id="rId2"/>
    <sheet name="1" sheetId="20" r:id="rId3"/>
    <sheet name="1m" sheetId="1" r:id="rId4"/>
    <sheet name="2" sheetId="18" r:id="rId5"/>
    <sheet name="2m" sheetId="2" r:id="rId6"/>
    <sheet name="3" sheetId="17" r:id="rId7"/>
    <sheet name="3m" sheetId="3" r:id="rId8"/>
    <sheet name="4" sheetId="16" r:id="rId9"/>
    <sheet name="4m" sheetId="4" r:id="rId10"/>
    <sheet name="5" sheetId="15" r:id="rId11"/>
    <sheet name="5m" sheetId="5" r:id="rId12"/>
    <sheet name="6" sheetId="14" r:id="rId13"/>
    <sheet name="6m" sheetId="6" r:id="rId14"/>
    <sheet name="7" sheetId="10" r:id="rId15"/>
    <sheet name="7m" sheetId="8" r:id="rId16"/>
    <sheet name="8" sheetId="13" r:id="rId17"/>
    <sheet name="8m" sheetId="12" r:id="rId18"/>
  </sheets>
  <externalReferences>
    <externalReference r:id="rId19"/>
    <externalReference r:id="rId20"/>
  </externalReferences>
  <definedNames>
    <definedName name="ab">'[1]3.2m'!$C$3:$C$202</definedName>
    <definedName name="bloodgroup">'[1]3.1m'!$C$3:$C$202</definedName>
    <definedName name="nyelv">T!$M$2:$O$2</definedName>
    <definedName name="rh">'[1]3.2m'!$D$3:$D$202</definedName>
    <definedName name="Rotblutzelle" localSheetId="2">#REF!</definedName>
    <definedName name="Rotblutzelle" localSheetId="4">#REF!</definedName>
    <definedName name="Rotblutzelle" localSheetId="6">#REF!</definedName>
    <definedName name="Rotblutzelle" localSheetId="8">#REF!</definedName>
    <definedName name="Rotblutzelle" localSheetId="10">#REF!</definedName>
    <definedName name="Rotblutzelle" localSheetId="12">#REF!</definedName>
    <definedName name="Rotblutzelle" localSheetId="14">#REF!</definedName>
    <definedName name="Rotblutzelle" localSheetId="16">#REF!</definedName>
    <definedName name="Rotblutzelle">#REF!</definedName>
    <definedName name="values5">'[2]exam like.m'!$E$4:$E$404</definedName>
    <definedName name="vvs" localSheetId="2">#REF!</definedName>
    <definedName name="vvs" localSheetId="4">#REF!</definedName>
    <definedName name="vvs" localSheetId="6">#REF!</definedName>
    <definedName name="vvs" localSheetId="8">#REF!</definedName>
    <definedName name="vvs" localSheetId="10">#REF!</definedName>
    <definedName name="vvs" localSheetId="12">#REF!</definedName>
    <definedName name="vvs" localSheetId="14">#REF!</definedName>
    <definedName name="vvs" localSheetId="16">#REF!</definedName>
    <definedName name="vvs">#REF!</definedName>
    <definedName name="vvt">[2]mikroszkóp.m!$A$2:$A$51</definedName>
  </definedName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K821" i="20" l="1"/>
  <c r="K820" i="20"/>
  <c r="K819" i="20"/>
  <c r="K818" i="20"/>
  <c r="K817" i="20"/>
  <c r="K816" i="20"/>
  <c r="K815" i="20"/>
  <c r="K814" i="20"/>
  <c r="K813" i="20"/>
  <c r="K812" i="20"/>
  <c r="K811" i="20"/>
  <c r="K810" i="20"/>
  <c r="K809" i="20"/>
  <c r="K808" i="20"/>
  <c r="K807" i="20"/>
  <c r="K806" i="20"/>
  <c r="K805" i="20"/>
  <c r="K804" i="20"/>
  <c r="K803" i="20"/>
  <c r="K802" i="20"/>
  <c r="K801" i="20"/>
  <c r="K800" i="20"/>
  <c r="K799" i="20"/>
  <c r="K798" i="20"/>
  <c r="K797" i="20"/>
  <c r="K796" i="20"/>
  <c r="K795" i="20"/>
  <c r="K794" i="20"/>
  <c r="K793" i="20"/>
  <c r="K792" i="20"/>
  <c r="K791" i="20"/>
  <c r="K790" i="20"/>
  <c r="K789" i="20"/>
  <c r="K788" i="20"/>
  <c r="K787" i="20"/>
  <c r="K786" i="20"/>
  <c r="K785" i="20"/>
  <c r="K784" i="20"/>
  <c r="K783" i="20"/>
  <c r="K782" i="20"/>
  <c r="K781" i="20"/>
  <c r="K780" i="20"/>
  <c r="K779" i="20"/>
  <c r="K778" i="20"/>
  <c r="K777" i="20"/>
  <c r="K776" i="20"/>
  <c r="K775" i="20"/>
  <c r="K774" i="20"/>
  <c r="K773" i="20"/>
  <c r="K772" i="20"/>
  <c r="K771" i="20"/>
  <c r="K770" i="20"/>
  <c r="K769" i="20"/>
  <c r="K768" i="20"/>
  <c r="K767" i="20"/>
  <c r="K766" i="20"/>
  <c r="K765" i="20"/>
  <c r="K764" i="20"/>
  <c r="K763" i="20"/>
  <c r="K762" i="20"/>
  <c r="K761" i="20"/>
  <c r="K760" i="20"/>
  <c r="K759" i="20"/>
  <c r="K758" i="20"/>
  <c r="K757" i="20"/>
  <c r="K756" i="20"/>
  <c r="K755" i="20"/>
  <c r="K754" i="20"/>
  <c r="K753" i="20"/>
  <c r="K752" i="20"/>
  <c r="K751" i="20"/>
  <c r="K750" i="20"/>
  <c r="K749" i="20"/>
  <c r="K748" i="20"/>
  <c r="K747" i="20"/>
  <c r="K746" i="20"/>
  <c r="K745" i="20"/>
  <c r="K744" i="20"/>
  <c r="K743" i="20"/>
  <c r="K742" i="20"/>
  <c r="K741" i="20"/>
  <c r="K740" i="20"/>
  <c r="K739" i="20"/>
  <c r="K738" i="20"/>
  <c r="K737" i="20"/>
  <c r="K736" i="20"/>
  <c r="K735" i="20"/>
  <c r="K734" i="20"/>
  <c r="K733" i="20"/>
  <c r="K732" i="20"/>
  <c r="K731" i="20"/>
  <c r="K730" i="20"/>
  <c r="K729" i="20"/>
  <c r="K728" i="20"/>
  <c r="K727" i="20"/>
  <c r="K726" i="20"/>
  <c r="K725" i="20"/>
  <c r="K724" i="20"/>
  <c r="K723" i="20"/>
  <c r="K722" i="20"/>
  <c r="K721" i="20"/>
  <c r="K720" i="20"/>
  <c r="K719" i="20"/>
  <c r="K718" i="20"/>
  <c r="K717" i="20"/>
  <c r="K716" i="20"/>
  <c r="K715" i="20"/>
  <c r="K714" i="20"/>
  <c r="K713" i="20"/>
  <c r="K712" i="20"/>
  <c r="K711" i="20"/>
  <c r="K710" i="20"/>
  <c r="K709" i="20"/>
  <c r="K708" i="20"/>
  <c r="K707" i="20"/>
  <c r="K706" i="20"/>
  <c r="K705" i="20"/>
  <c r="K704" i="20"/>
  <c r="K703" i="20"/>
  <c r="K702" i="20"/>
  <c r="K701" i="20"/>
  <c r="K700" i="20"/>
  <c r="K699" i="20"/>
  <c r="K698" i="20"/>
  <c r="K697" i="20"/>
  <c r="K696" i="20"/>
  <c r="K695" i="20"/>
  <c r="K694" i="20"/>
  <c r="K693" i="20"/>
  <c r="K692" i="20"/>
  <c r="K691" i="20"/>
  <c r="K690" i="20"/>
  <c r="K689" i="20"/>
  <c r="K688" i="20"/>
  <c r="K687" i="20"/>
  <c r="K686" i="20"/>
  <c r="K685" i="20"/>
  <c r="K684" i="20"/>
  <c r="K683" i="20"/>
  <c r="K682" i="20"/>
  <c r="K681" i="20"/>
  <c r="K680" i="20"/>
  <c r="K679" i="20"/>
  <c r="K678" i="20"/>
  <c r="K677" i="20"/>
  <c r="K676" i="20"/>
  <c r="K675" i="20"/>
  <c r="K674" i="20"/>
  <c r="K673" i="20"/>
  <c r="K672" i="20"/>
  <c r="K671" i="20"/>
  <c r="K670" i="20"/>
  <c r="K669" i="20"/>
  <c r="K668" i="20"/>
  <c r="K667" i="20"/>
  <c r="K666" i="20"/>
  <c r="K665" i="20"/>
  <c r="K664" i="20"/>
  <c r="K663" i="20"/>
  <c r="K662" i="20"/>
  <c r="K661" i="20"/>
  <c r="K660" i="20"/>
  <c r="K659" i="20"/>
  <c r="K658" i="20"/>
  <c r="K657" i="20"/>
  <c r="K656" i="20"/>
  <c r="K655" i="20"/>
  <c r="K654" i="20"/>
  <c r="K653" i="20"/>
  <c r="K652" i="20"/>
  <c r="K651" i="20"/>
  <c r="K650" i="20"/>
  <c r="K649" i="20"/>
  <c r="K648" i="20"/>
  <c r="K647" i="20"/>
  <c r="K646" i="20"/>
  <c r="K645" i="20"/>
  <c r="K644" i="20"/>
  <c r="K643" i="20"/>
  <c r="K642" i="20"/>
  <c r="K641" i="20"/>
  <c r="K640" i="20"/>
  <c r="K639" i="20"/>
  <c r="K638" i="20"/>
  <c r="K637" i="20"/>
  <c r="K636" i="20"/>
  <c r="K635" i="20"/>
  <c r="K634" i="20"/>
  <c r="K633" i="20"/>
  <c r="K632" i="20"/>
  <c r="K631" i="20"/>
  <c r="K630" i="20"/>
  <c r="K629" i="20"/>
  <c r="K628" i="20"/>
  <c r="K627" i="20"/>
  <c r="K626" i="20"/>
  <c r="K625" i="20"/>
  <c r="K624" i="20"/>
  <c r="K623" i="20"/>
  <c r="K622" i="20"/>
  <c r="K621" i="20"/>
  <c r="K620" i="20"/>
  <c r="K619" i="20"/>
  <c r="K618" i="20"/>
  <c r="K617" i="20"/>
  <c r="K616" i="20"/>
  <c r="K615" i="20"/>
  <c r="K614" i="20"/>
  <c r="K613" i="20"/>
  <c r="K612" i="20"/>
  <c r="K611" i="20"/>
  <c r="K610" i="20"/>
  <c r="K609" i="20"/>
  <c r="K608" i="20"/>
  <c r="K607" i="20"/>
  <c r="K606" i="20"/>
  <c r="K605" i="20"/>
  <c r="K604" i="20"/>
  <c r="K603" i="20"/>
  <c r="K602" i="20"/>
  <c r="K601" i="20"/>
  <c r="K600" i="20"/>
  <c r="K599" i="20"/>
  <c r="K598" i="20"/>
  <c r="K597" i="20"/>
  <c r="K596" i="20"/>
  <c r="K595" i="20"/>
  <c r="K594" i="20"/>
  <c r="K593" i="20"/>
  <c r="K592" i="20"/>
  <c r="K591" i="20"/>
  <c r="K590" i="20"/>
  <c r="K589" i="20"/>
  <c r="K588" i="20"/>
  <c r="K587" i="20"/>
  <c r="K586" i="20"/>
  <c r="K585" i="20"/>
  <c r="K584" i="20"/>
  <c r="K583" i="20"/>
  <c r="K582" i="20"/>
  <c r="K581" i="20"/>
  <c r="K580" i="20"/>
  <c r="K579" i="20"/>
  <c r="K578" i="20"/>
  <c r="K577" i="20"/>
  <c r="K576" i="20"/>
  <c r="K575" i="20"/>
  <c r="K574" i="20"/>
  <c r="K573" i="20"/>
  <c r="K572" i="20"/>
  <c r="K571" i="20"/>
  <c r="K570" i="20"/>
  <c r="K569" i="20"/>
  <c r="K568" i="20"/>
  <c r="K567" i="20"/>
  <c r="K566" i="20"/>
  <c r="K565" i="20"/>
  <c r="K564" i="20"/>
  <c r="K563" i="20"/>
  <c r="K562" i="20"/>
  <c r="K561" i="20"/>
  <c r="K560" i="20"/>
  <c r="K559" i="20"/>
  <c r="K558" i="20"/>
  <c r="K557" i="20"/>
  <c r="K556" i="20"/>
  <c r="K555" i="20"/>
  <c r="K554" i="20"/>
  <c r="K553" i="20"/>
  <c r="K552" i="20"/>
  <c r="K551" i="20"/>
  <c r="K550" i="20"/>
  <c r="K549" i="20"/>
  <c r="K548" i="20"/>
  <c r="K547" i="20"/>
  <c r="K546" i="20"/>
  <c r="K545" i="20"/>
  <c r="K544" i="20"/>
  <c r="K543" i="20"/>
  <c r="K542" i="20"/>
  <c r="K541" i="20"/>
  <c r="K540" i="20"/>
  <c r="K539" i="20"/>
  <c r="K538" i="20"/>
  <c r="K537" i="20"/>
  <c r="K536" i="20"/>
  <c r="K535" i="20"/>
  <c r="K534" i="20"/>
  <c r="K533" i="20"/>
  <c r="K532" i="20"/>
  <c r="K531" i="20"/>
  <c r="K530" i="20"/>
  <c r="K529" i="20"/>
  <c r="K528" i="20"/>
  <c r="K527" i="20"/>
  <c r="K526" i="20"/>
  <c r="K525" i="20"/>
  <c r="K524" i="20"/>
  <c r="K523" i="20"/>
  <c r="K522" i="20"/>
  <c r="K521" i="20"/>
  <c r="K520" i="20"/>
  <c r="K519" i="20"/>
  <c r="K518" i="20"/>
  <c r="K517" i="20"/>
  <c r="K516" i="20"/>
  <c r="K515" i="20"/>
  <c r="K514" i="20"/>
  <c r="K513" i="20"/>
  <c r="K512" i="20"/>
  <c r="K511" i="20"/>
  <c r="K510" i="20"/>
  <c r="K509" i="20"/>
  <c r="K508" i="20"/>
  <c r="K507" i="20"/>
  <c r="K506" i="20"/>
  <c r="K505" i="20"/>
  <c r="K504" i="20"/>
  <c r="K503" i="20"/>
  <c r="K502" i="20"/>
  <c r="K501" i="20"/>
  <c r="K500" i="20"/>
  <c r="K499" i="20"/>
  <c r="K498" i="20"/>
  <c r="K497" i="20"/>
  <c r="K496" i="20"/>
  <c r="K495" i="20"/>
  <c r="K494" i="20"/>
  <c r="K493" i="20"/>
  <c r="K492" i="20"/>
  <c r="K491" i="20"/>
  <c r="K490" i="20"/>
  <c r="K489" i="20"/>
  <c r="K488" i="20"/>
  <c r="K487" i="20"/>
  <c r="K486" i="20"/>
  <c r="K485" i="20"/>
  <c r="K484" i="20"/>
  <c r="K483" i="20"/>
  <c r="K482" i="20"/>
  <c r="K481" i="20"/>
  <c r="K480" i="20"/>
  <c r="K479" i="20"/>
  <c r="K478" i="20"/>
  <c r="K477" i="20"/>
  <c r="K476" i="20"/>
  <c r="K475" i="20"/>
  <c r="K474" i="20"/>
  <c r="K473" i="20"/>
  <c r="K472" i="20"/>
  <c r="K471" i="20"/>
  <c r="K470" i="20"/>
  <c r="K469" i="20"/>
  <c r="K468" i="20"/>
  <c r="K467" i="20"/>
  <c r="K466" i="20"/>
  <c r="K465" i="20"/>
  <c r="K464" i="20"/>
  <c r="K463" i="20"/>
  <c r="K462" i="20"/>
  <c r="K461" i="20"/>
  <c r="K460" i="20"/>
  <c r="K459" i="20"/>
  <c r="K458" i="20"/>
  <c r="K457" i="20"/>
  <c r="K456" i="20"/>
  <c r="K455" i="20"/>
  <c r="K454" i="20"/>
  <c r="K453" i="20"/>
  <c r="K452" i="20"/>
  <c r="K451" i="20"/>
  <c r="K450" i="20"/>
  <c r="K449" i="20"/>
  <c r="K448" i="20"/>
  <c r="K447" i="20"/>
  <c r="L446" i="20"/>
  <c r="L445" i="20"/>
  <c r="L444" i="20"/>
  <c r="K443" i="20"/>
  <c r="K442" i="20"/>
  <c r="K441" i="20"/>
  <c r="K440" i="20"/>
  <c r="K439" i="20"/>
  <c r="K438" i="20"/>
  <c r="K437" i="20"/>
  <c r="K436" i="20"/>
  <c r="K435" i="20"/>
  <c r="K434" i="20"/>
  <c r="K433" i="20"/>
  <c r="K432" i="20"/>
  <c r="K431" i="20"/>
  <c r="K430" i="20"/>
  <c r="K429" i="20"/>
  <c r="K428" i="20"/>
  <c r="K427" i="20"/>
  <c r="K426" i="20"/>
  <c r="K425" i="20"/>
  <c r="K424" i="20"/>
  <c r="K423" i="20"/>
  <c r="K422" i="20"/>
  <c r="K421" i="20"/>
  <c r="K420" i="20"/>
  <c r="K419" i="20"/>
  <c r="K418" i="20"/>
  <c r="K417" i="20"/>
  <c r="K416" i="20"/>
  <c r="K415" i="20"/>
  <c r="K414" i="20"/>
  <c r="K413" i="20"/>
  <c r="K412" i="20"/>
  <c r="K411" i="20"/>
  <c r="K410" i="20"/>
  <c r="K409" i="20"/>
  <c r="K408" i="20"/>
  <c r="K407" i="20"/>
  <c r="K406" i="20"/>
  <c r="K405" i="20"/>
  <c r="K404" i="20"/>
  <c r="K403" i="20"/>
  <c r="K402" i="20"/>
  <c r="K401" i="20"/>
  <c r="K400" i="20"/>
  <c r="K399" i="20"/>
  <c r="K398" i="20"/>
  <c r="K397" i="20"/>
  <c r="K396" i="20"/>
  <c r="K395" i="20"/>
  <c r="K394" i="20"/>
  <c r="K393" i="20"/>
  <c r="K392" i="20"/>
  <c r="K391" i="20"/>
  <c r="K390" i="20"/>
  <c r="K389" i="20"/>
  <c r="K388" i="20"/>
  <c r="K387" i="20"/>
  <c r="K386" i="20"/>
  <c r="K385" i="20"/>
  <c r="K384" i="20"/>
  <c r="K383" i="20"/>
  <c r="K382" i="20"/>
  <c r="K381" i="20"/>
  <c r="K380" i="20"/>
  <c r="K379" i="20"/>
  <c r="K378" i="20"/>
  <c r="K377" i="20"/>
  <c r="K376" i="20"/>
  <c r="K375" i="20"/>
  <c r="K374" i="20"/>
  <c r="K373" i="20"/>
  <c r="K372" i="20"/>
  <c r="K371" i="20"/>
  <c r="K370" i="20"/>
  <c r="K369" i="20"/>
  <c r="K368" i="20"/>
  <c r="K367" i="20"/>
  <c r="K366" i="20"/>
  <c r="K365" i="20"/>
  <c r="K364" i="20"/>
  <c r="K363" i="20"/>
  <c r="K362" i="20"/>
  <c r="K361" i="20"/>
  <c r="K360" i="20"/>
  <c r="K359" i="20"/>
  <c r="K358" i="20"/>
  <c r="K357" i="20"/>
  <c r="K356" i="20"/>
  <c r="K355" i="20"/>
  <c r="K354" i="20"/>
  <c r="K353" i="20"/>
  <c r="K352" i="20"/>
  <c r="K351" i="20"/>
  <c r="K350" i="20"/>
  <c r="K349" i="20"/>
  <c r="K348" i="20"/>
  <c r="K347" i="20"/>
  <c r="K346" i="20"/>
  <c r="K345" i="20"/>
  <c r="K344" i="20"/>
  <c r="K343" i="20"/>
  <c r="K342" i="20"/>
  <c r="K341" i="20"/>
  <c r="K340" i="20"/>
  <c r="K339" i="20"/>
  <c r="K338" i="20"/>
  <c r="K337" i="20"/>
  <c r="K336" i="20"/>
  <c r="K335" i="20"/>
  <c r="K334" i="20"/>
  <c r="K333" i="20"/>
  <c r="K332" i="20"/>
  <c r="K331" i="20"/>
  <c r="K330" i="20"/>
  <c r="K329" i="20"/>
  <c r="K328" i="20"/>
  <c r="K327" i="20"/>
  <c r="K326" i="20"/>
  <c r="K325" i="20"/>
  <c r="K324" i="20"/>
  <c r="K323" i="20"/>
  <c r="K322" i="20"/>
  <c r="K321" i="20"/>
  <c r="K320" i="20"/>
  <c r="K319" i="20"/>
  <c r="K318" i="20"/>
  <c r="K317" i="20"/>
  <c r="K316" i="20"/>
  <c r="K315" i="20"/>
  <c r="K314" i="20"/>
  <c r="K313" i="20"/>
  <c r="K312" i="20"/>
  <c r="K311" i="20"/>
  <c r="K310" i="20"/>
  <c r="K309" i="20"/>
  <c r="K308" i="20"/>
  <c r="K307" i="20"/>
  <c r="K306" i="20"/>
  <c r="K305" i="20"/>
  <c r="K304" i="20"/>
  <c r="K303" i="20"/>
  <c r="K302" i="20"/>
  <c r="K301" i="20"/>
  <c r="K300" i="20"/>
  <c r="K299" i="20"/>
  <c r="K298" i="20"/>
  <c r="K297" i="20"/>
  <c r="K296" i="20"/>
  <c r="K295" i="20"/>
  <c r="K294" i="20"/>
  <c r="K293" i="20"/>
  <c r="K292" i="20"/>
  <c r="K291" i="20"/>
  <c r="K290" i="20"/>
  <c r="K289" i="20"/>
  <c r="K288" i="20"/>
  <c r="K287" i="20"/>
  <c r="K286" i="20"/>
  <c r="K285" i="20"/>
  <c r="K284" i="20"/>
  <c r="K283" i="20"/>
  <c r="K282" i="20"/>
  <c r="K281" i="20"/>
  <c r="K280" i="20"/>
  <c r="K279" i="20"/>
  <c r="K278" i="20"/>
  <c r="K277" i="20"/>
  <c r="K276" i="20"/>
  <c r="K275" i="20"/>
  <c r="K274" i="20"/>
  <c r="K273" i="20"/>
  <c r="K272" i="20"/>
  <c r="K271" i="20"/>
  <c r="K270" i="20"/>
  <c r="K269" i="20"/>
  <c r="K268" i="20"/>
  <c r="K267" i="20"/>
  <c r="K266" i="20"/>
  <c r="K265" i="20"/>
  <c r="M130" i="20"/>
  <c r="M127" i="20"/>
  <c r="M124" i="20"/>
  <c r="M95" i="20"/>
  <c r="M92" i="20"/>
  <c r="M89" i="20"/>
  <c r="M86" i="20"/>
  <c r="M83" i="20"/>
  <c r="M80" i="20"/>
  <c r="M77" i="20"/>
  <c r="M74" i="20"/>
  <c r="M71" i="20"/>
  <c r="M52" i="20"/>
  <c r="M49" i="20"/>
  <c r="M46" i="20"/>
  <c r="M43" i="20"/>
  <c r="M40" i="20"/>
  <c r="M37" i="20"/>
  <c r="M34" i="20"/>
  <c r="B23" i="20"/>
  <c r="B22" i="20"/>
  <c r="B21" i="20"/>
  <c r="C20" i="20"/>
  <c r="B20" i="20"/>
  <c r="D19" i="20"/>
  <c r="C19" i="20"/>
  <c r="B19" i="20"/>
  <c r="C18" i="20"/>
  <c r="B18" i="20"/>
  <c r="B17" i="20"/>
  <c r="B15" i="20"/>
  <c r="B14" i="20"/>
  <c r="B13" i="20"/>
  <c r="C6" i="20"/>
  <c r="B6" i="20"/>
  <c r="B4" i="20"/>
  <c r="B3" i="20"/>
  <c r="B2" i="20"/>
  <c r="M130" i="1"/>
  <c r="M127" i="1"/>
  <c r="M124" i="1"/>
  <c r="B27" i="18"/>
  <c r="B26" i="18"/>
  <c r="B25" i="18"/>
  <c r="B24" i="18"/>
  <c r="B23" i="18"/>
  <c r="M22" i="18"/>
  <c r="B22" i="18"/>
  <c r="B21" i="18"/>
  <c r="M19" i="18"/>
  <c r="B19" i="18"/>
  <c r="B18" i="18"/>
  <c r="C6" i="18"/>
  <c r="B6" i="18"/>
  <c r="B4" i="18"/>
  <c r="B3" i="18"/>
  <c r="B2" i="18"/>
  <c r="B23" i="17"/>
  <c r="M22" i="17"/>
  <c r="B22" i="17"/>
  <c r="B21" i="17"/>
  <c r="B20" i="17"/>
  <c r="M19" i="17"/>
  <c r="B19" i="17"/>
  <c r="B18" i="17"/>
  <c r="B16" i="17"/>
  <c r="B15" i="17"/>
  <c r="C6" i="17"/>
  <c r="B6" i="17"/>
  <c r="B4" i="17"/>
  <c r="B3" i="17"/>
  <c r="B2" i="17"/>
  <c r="B25" i="3"/>
  <c r="B33" i="16"/>
  <c r="B32" i="16"/>
  <c r="B31" i="16"/>
  <c r="B30" i="16"/>
  <c r="B29" i="16"/>
  <c r="B28" i="16"/>
  <c r="B26" i="16"/>
  <c r="B25" i="16"/>
  <c r="D6" i="16"/>
  <c r="C6" i="16"/>
  <c r="B6" i="16"/>
  <c r="B4" i="16"/>
  <c r="B3" i="16"/>
  <c r="B2" i="16"/>
  <c r="D28" i="4"/>
  <c r="B33" i="4"/>
  <c r="B32" i="4"/>
  <c r="B31" i="4"/>
  <c r="B30" i="4"/>
  <c r="B29" i="4"/>
  <c r="B28" i="4"/>
  <c r="B26" i="4"/>
  <c r="B25" i="4"/>
  <c r="D6" i="4"/>
  <c r="C6" i="4"/>
  <c r="B6" i="4"/>
  <c r="B3" i="4"/>
  <c r="B4" i="4"/>
  <c r="B2" i="4"/>
  <c r="B20" i="15"/>
  <c r="B19" i="15"/>
  <c r="B18" i="15"/>
  <c r="B17" i="15"/>
  <c r="B16" i="15"/>
  <c r="B15" i="15"/>
  <c r="B13" i="15"/>
  <c r="B12" i="15"/>
  <c r="D5" i="15"/>
  <c r="C5" i="15"/>
  <c r="B5" i="15"/>
  <c r="B3" i="15"/>
  <c r="B2" i="15"/>
  <c r="D15" i="5"/>
  <c r="B20" i="5"/>
  <c r="B19" i="5"/>
  <c r="B18" i="5"/>
  <c r="B17" i="5"/>
  <c r="B16" i="5"/>
  <c r="B15" i="5"/>
  <c r="B13" i="5"/>
  <c r="B12" i="5"/>
  <c r="D5" i="5"/>
  <c r="C5" i="5"/>
  <c r="B5" i="5"/>
  <c r="B3" i="5"/>
  <c r="B2" i="5"/>
  <c r="C17" i="5"/>
  <c r="C16" i="5"/>
  <c r="B24" i="14"/>
  <c r="B23" i="14"/>
  <c r="B22" i="14"/>
  <c r="B21" i="14"/>
  <c r="B20" i="14"/>
  <c r="B19" i="14"/>
  <c r="B17" i="14"/>
  <c r="B16" i="14"/>
  <c r="B15" i="14"/>
  <c r="D7" i="14"/>
  <c r="C7" i="14"/>
  <c r="B7" i="14"/>
  <c r="B5" i="14"/>
  <c r="B4" i="14"/>
  <c r="B3" i="14"/>
  <c r="B2" i="14"/>
  <c r="B27" i="6"/>
  <c r="D21" i="6"/>
  <c r="D20" i="6"/>
  <c r="B24" i="6"/>
  <c r="B23" i="6"/>
  <c r="B22" i="6"/>
  <c r="B21" i="6"/>
  <c r="B20" i="6"/>
  <c r="B19" i="6"/>
  <c r="B16" i="6"/>
  <c r="B17" i="6"/>
  <c r="B15" i="6"/>
  <c r="D7" i="6"/>
  <c r="C7" i="6"/>
  <c r="B3" i="6"/>
  <c r="B4" i="6"/>
  <c r="B5" i="6"/>
  <c r="B7" i="6"/>
  <c r="B2" i="6"/>
  <c r="B41" i="13"/>
  <c r="B40" i="13"/>
  <c r="B39" i="13"/>
  <c r="B38" i="13"/>
  <c r="B37" i="13"/>
  <c r="B36" i="13"/>
  <c r="B35" i="13"/>
  <c r="B33" i="13"/>
  <c r="B32" i="13"/>
  <c r="C6" i="13"/>
  <c r="B6" i="13"/>
  <c r="B4" i="13"/>
  <c r="B3" i="13"/>
  <c r="B2" i="13"/>
  <c r="F33" i="12"/>
  <c r="F34" i="12"/>
  <c r="F35" i="12"/>
  <c r="F36" i="12"/>
  <c r="F37" i="12"/>
  <c r="F32" i="12"/>
  <c r="B41" i="12"/>
  <c r="B40" i="12"/>
  <c r="B39" i="12"/>
  <c r="B38" i="12"/>
  <c r="B37" i="12"/>
  <c r="B36" i="12"/>
  <c r="B35" i="12"/>
  <c r="B33" i="12"/>
  <c r="B32" i="12"/>
  <c r="C6" i="12"/>
  <c r="B6" i="12"/>
  <c r="B3" i="12"/>
  <c r="B4" i="12"/>
  <c r="B2" i="12"/>
  <c r="C30" i="12"/>
  <c r="C38" i="12"/>
  <c r="F8" i="12"/>
  <c r="F9" i="12"/>
  <c r="F10" i="12"/>
  <c r="F11" i="12"/>
  <c r="F12" i="12"/>
  <c r="F13" i="12"/>
  <c r="F14" i="12"/>
  <c r="F15" i="12"/>
  <c r="F16" i="12"/>
  <c r="F17" i="12"/>
  <c r="F18" i="12"/>
  <c r="F19" i="12"/>
  <c r="F20" i="12"/>
  <c r="F21" i="12"/>
  <c r="F22" i="12"/>
  <c r="F23" i="12"/>
  <c r="F24" i="12"/>
  <c r="F25" i="12"/>
  <c r="F26" i="12"/>
  <c r="F27" i="12"/>
  <c r="F28" i="12"/>
  <c r="F7" i="12"/>
  <c r="F30" i="12"/>
  <c r="G32" i="12"/>
  <c r="M39" i="10"/>
  <c r="M36" i="10"/>
  <c r="M33" i="10"/>
  <c r="M30" i="10"/>
  <c r="B17" i="10"/>
  <c r="B16" i="10"/>
  <c r="B15" i="10"/>
  <c r="B14" i="10"/>
  <c r="B13" i="10"/>
  <c r="B12" i="10"/>
  <c r="B10" i="10"/>
  <c r="B9" i="10"/>
  <c r="B7" i="10"/>
  <c r="B6" i="10"/>
  <c r="B5" i="10"/>
  <c r="B3" i="10"/>
  <c r="B2" i="10"/>
  <c r="M30" i="8"/>
  <c r="M33" i="8"/>
  <c r="M36" i="8"/>
  <c r="M39" i="8"/>
  <c r="C26" i="8"/>
  <c r="C48" i="8"/>
  <c r="C49" i="8"/>
  <c r="C50" i="8"/>
  <c r="C51" i="8"/>
  <c r="C52" i="8"/>
  <c r="C53" i="8"/>
  <c r="C54" i="8"/>
  <c r="C55" i="8"/>
  <c r="C56" i="8"/>
  <c r="C57" i="8"/>
  <c r="C58" i="8"/>
  <c r="C59" i="8"/>
  <c r="C60" i="8"/>
  <c r="C61" i="8"/>
  <c r="C62" i="8"/>
  <c r="C63" i="8"/>
  <c r="C64" i="8"/>
  <c r="C65" i="8"/>
  <c r="C66" i="8"/>
  <c r="C67" i="8"/>
  <c r="C68" i="8"/>
  <c r="C69" i="8"/>
  <c r="C70" i="8"/>
  <c r="C71" i="8"/>
  <c r="C72" i="8"/>
  <c r="C73" i="8"/>
  <c r="C74" i="8"/>
  <c r="C75" i="8"/>
  <c r="C76" i="8"/>
  <c r="C77" i="8"/>
  <c r="C78" i="8"/>
  <c r="C79" i="8"/>
  <c r="C80" i="8"/>
  <c r="C81" i="8"/>
  <c r="C82" i="8"/>
  <c r="C83" i="8"/>
  <c r="C84" i="8"/>
  <c r="C85" i="8"/>
  <c r="C86" i="8"/>
  <c r="C87" i="8"/>
  <c r="C88" i="8"/>
  <c r="C89" i="8"/>
  <c r="C90" i="8"/>
  <c r="C91" i="8"/>
  <c r="C92" i="8"/>
  <c r="C93" i="8"/>
  <c r="C94" i="8"/>
  <c r="C95" i="8"/>
  <c r="C96" i="8"/>
  <c r="C97" i="8"/>
  <c r="C98" i="8"/>
  <c r="C99" i="8"/>
  <c r="C100" i="8"/>
  <c r="C101" i="8"/>
  <c r="C102" i="8"/>
  <c r="C103" i="8"/>
  <c r="C104" i="8"/>
  <c r="C105" i="8"/>
  <c r="C106" i="8"/>
  <c r="C107" i="8"/>
  <c r="C108" i="8"/>
  <c r="C109" i="8"/>
  <c r="C110" i="8"/>
  <c r="C111" i="8"/>
  <c r="C112" i="8"/>
  <c r="C113" i="8"/>
  <c r="C114" i="8"/>
  <c r="C115" i="8"/>
  <c r="C116" i="8"/>
  <c r="C117" i="8"/>
  <c r="C118" i="8"/>
  <c r="C119" i="8"/>
  <c r="C120" i="8"/>
  <c r="C121" i="8"/>
  <c r="C122" i="8"/>
  <c r="C123" i="8"/>
  <c r="C124" i="8"/>
  <c r="C125" i="8"/>
  <c r="C126" i="8"/>
  <c r="C127" i="8"/>
  <c r="C128" i="8"/>
  <c r="C129" i="8"/>
  <c r="C130" i="8"/>
  <c r="C131" i="8"/>
  <c r="C132" i="8"/>
  <c r="C133" i="8"/>
  <c r="C134" i="8"/>
  <c r="C135" i="8"/>
  <c r="C136" i="8"/>
  <c r="C137" i="8"/>
  <c r="C138" i="8"/>
  <c r="C139" i="8"/>
  <c r="C140" i="8"/>
  <c r="C141" i="8"/>
  <c r="C142" i="8"/>
  <c r="C143" i="8"/>
  <c r="C144" i="8"/>
  <c r="C145" i="8"/>
  <c r="C146" i="8"/>
  <c r="C147" i="8"/>
  <c r="C148" i="8"/>
  <c r="C149" i="8"/>
  <c r="C150" i="8"/>
  <c r="C151" i="8"/>
  <c r="C152" i="8"/>
  <c r="C153" i="8"/>
  <c r="C154" i="8"/>
  <c r="C155" i="8"/>
  <c r="C156" i="8"/>
  <c r="C157" i="8"/>
  <c r="C158" i="8"/>
  <c r="C159" i="8"/>
  <c r="C160" i="8"/>
  <c r="C161" i="8"/>
  <c r="C162" i="8"/>
  <c r="C163" i="8"/>
  <c r="C164" i="8"/>
  <c r="C165" i="8"/>
  <c r="C166" i="8"/>
  <c r="C167" i="8"/>
  <c r="C168" i="8"/>
  <c r="C169" i="8"/>
  <c r="C170" i="8"/>
  <c r="C171" i="8"/>
  <c r="C172" i="8"/>
  <c r="C173" i="8"/>
  <c r="C174" i="8"/>
  <c r="C175" i="8"/>
  <c r="C176" i="8"/>
  <c r="C177" i="8"/>
  <c r="C178" i="8"/>
  <c r="C179" i="8"/>
  <c r="C180" i="8"/>
  <c r="C181" i="8"/>
  <c r="C182" i="8"/>
  <c r="C183" i="8"/>
  <c r="C184" i="8"/>
  <c r="C185" i="8"/>
  <c r="C186" i="8"/>
  <c r="C187" i="8"/>
  <c r="C188" i="8"/>
  <c r="C189" i="8"/>
  <c r="C190" i="8"/>
  <c r="C191" i="8"/>
  <c r="C192" i="8"/>
  <c r="C193" i="8"/>
  <c r="C194" i="8"/>
  <c r="C195" i="8"/>
  <c r="C196" i="8"/>
  <c r="C197" i="8"/>
  <c r="D198" i="8"/>
  <c r="D199" i="8"/>
  <c r="D200" i="8"/>
  <c r="D201" i="8"/>
  <c r="D202" i="8"/>
  <c r="D203" i="8"/>
  <c r="D204" i="8"/>
  <c r="D205" i="8"/>
  <c r="D206" i="8"/>
  <c r="D207" i="8"/>
  <c r="D208" i="8"/>
  <c r="D209" i="8"/>
  <c r="D210" i="8"/>
  <c r="D211" i="8"/>
  <c r="D212" i="8"/>
  <c r="D213" i="8"/>
  <c r="D214" i="8"/>
  <c r="D215" i="8"/>
  <c r="D216" i="8"/>
  <c r="D217" i="8"/>
  <c r="D218" i="8"/>
  <c r="D219" i="8"/>
  <c r="D220" i="8"/>
  <c r="D221" i="8"/>
  <c r="D222" i="8"/>
  <c r="D223" i="8"/>
  <c r="D224" i="8"/>
  <c r="D225" i="8"/>
  <c r="D226" i="8"/>
  <c r="D227" i="8"/>
  <c r="D228" i="8"/>
  <c r="D229" i="8"/>
  <c r="D230" i="8"/>
  <c r="D231" i="8"/>
  <c r="D232" i="8"/>
  <c r="D233" i="8"/>
  <c r="D234" i="8"/>
  <c r="D235" i="8"/>
  <c r="D236" i="8"/>
  <c r="D237" i="8"/>
  <c r="D238" i="8"/>
  <c r="D239" i="8"/>
  <c r="D240" i="8"/>
  <c r="D241" i="8"/>
  <c r="D242" i="8"/>
  <c r="D243" i="8"/>
  <c r="D244" i="8"/>
  <c r="D245" i="8"/>
  <c r="D246" i="8"/>
  <c r="D247" i="8"/>
  <c r="D248" i="8"/>
  <c r="D249" i="8"/>
  <c r="D250" i="8"/>
  <c r="D251" i="8"/>
  <c r="D252" i="8"/>
  <c r="D253" i="8"/>
  <c r="D254" i="8"/>
  <c r="D255" i="8"/>
  <c r="D256" i="8"/>
  <c r="D257" i="8"/>
  <c r="D258" i="8"/>
  <c r="D259" i="8"/>
  <c r="D260" i="8"/>
  <c r="D261" i="8"/>
  <c r="D262" i="8"/>
  <c r="D263" i="8"/>
  <c r="D264" i="8"/>
  <c r="D265" i="8"/>
  <c r="D266" i="8"/>
  <c r="D267" i="8"/>
  <c r="D268" i="8"/>
  <c r="D269" i="8"/>
  <c r="D270" i="8"/>
  <c r="D271" i="8"/>
  <c r="D272" i="8"/>
  <c r="D273" i="8"/>
  <c r="D274" i="8"/>
  <c r="D275" i="8"/>
  <c r="D276" i="8"/>
  <c r="D277" i="8"/>
  <c r="D278" i="8"/>
  <c r="D279" i="8"/>
  <c r="D280" i="8"/>
  <c r="D281" i="8"/>
  <c r="D282" i="8"/>
  <c r="D283" i="8"/>
  <c r="D284" i="8"/>
  <c r="D285" i="8"/>
  <c r="D286" i="8"/>
  <c r="D287" i="8"/>
  <c r="D288" i="8"/>
  <c r="D289" i="8"/>
  <c r="D290" i="8"/>
  <c r="D291" i="8"/>
  <c r="D292" i="8"/>
  <c r="D293" i="8"/>
  <c r="D294" i="8"/>
  <c r="D295" i="8"/>
  <c r="D296" i="8"/>
  <c r="D297" i="8"/>
  <c r="D298" i="8"/>
  <c r="D299" i="8"/>
  <c r="D300" i="8"/>
  <c r="D301" i="8"/>
  <c r="D302" i="8"/>
  <c r="D303" i="8"/>
  <c r="D304" i="8"/>
  <c r="D305" i="8"/>
  <c r="D306" i="8"/>
  <c r="D307" i="8"/>
  <c r="D308" i="8"/>
  <c r="D309" i="8"/>
  <c r="D310" i="8"/>
  <c r="D311" i="8"/>
  <c r="D312" i="8"/>
  <c r="D313" i="8"/>
  <c r="D314" i="8"/>
  <c r="D315" i="8"/>
  <c r="D316" i="8"/>
  <c r="D317" i="8"/>
  <c r="D318" i="8"/>
  <c r="D319" i="8"/>
  <c r="D320" i="8"/>
  <c r="D321" i="8"/>
  <c r="D322" i="8"/>
  <c r="D323" i="8"/>
  <c r="D324" i="8"/>
  <c r="D325" i="8"/>
  <c r="D326" i="8"/>
  <c r="D327" i="8"/>
  <c r="D328" i="8"/>
  <c r="D329" i="8"/>
  <c r="D330" i="8"/>
  <c r="D331" i="8"/>
  <c r="D332" i="8"/>
  <c r="D333" i="8"/>
  <c r="D334" i="8"/>
  <c r="D335" i="8"/>
  <c r="D336" i="8"/>
  <c r="D337" i="8"/>
  <c r="D338" i="8"/>
  <c r="D339" i="8"/>
  <c r="D340" i="8"/>
  <c r="D341" i="8"/>
  <c r="D342" i="8"/>
  <c r="D343" i="8"/>
  <c r="D344" i="8"/>
  <c r="D345" i="8"/>
  <c r="D346" i="8"/>
  <c r="D347" i="8"/>
  <c r="D348" i="8"/>
  <c r="D349" i="8"/>
  <c r="D350" i="8"/>
  <c r="D351" i="8"/>
  <c r="D352" i="8"/>
  <c r="D353" i="8"/>
  <c r="D354" i="8"/>
  <c r="D355" i="8"/>
  <c r="D356" i="8"/>
  <c r="D357" i="8"/>
  <c r="D358" i="8"/>
  <c r="D359" i="8"/>
  <c r="D360" i="8"/>
  <c r="D361" i="8"/>
  <c r="D362" i="8"/>
  <c r="D363" i="8"/>
  <c r="D364" i="8"/>
  <c r="D365" i="8"/>
  <c r="D366" i="8"/>
  <c r="D367" i="8"/>
  <c r="D368" i="8"/>
  <c r="D369" i="8"/>
  <c r="D370" i="8"/>
  <c r="D371" i="8"/>
  <c r="D372" i="8"/>
  <c r="D373" i="8"/>
  <c r="D374" i="8"/>
  <c r="D375" i="8"/>
  <c r="D376" i="8"/>
  <c r="D377" i="8"/>
  <c r="D378" i="8"/>
  <c r="D379" i="8"/>
  <c r="D380" i="8"/>
  <c r="D381" i="8"/>
  <c r="D382" i="8"/>
  <c r="D383" i="8"/>
  <c r="D384" i="8"/>
  <c r="D385" i="8"/>
  <c r="D386" i="8"/>
  <c r="D387" i="8"/>
  <c r="D388" i="8"/>
  <c r="D389" i="8"/>
  <c r="D390" i="8"/>
  <c r="D391" i="8"/>
  <c r="D392" i="8"/>
  <c r="D393" i="8"/>
  <c r="D394" i="8"/>
  <c r="D395" i="8"/>
  <c r="D396" i="8"/>
  <c r="D397" i="8"/>
  <c r="D398" i="8"/>
  <c r="D399" i="8"/>
  <c r="D400" i="8"/>
  <c r="D401" i="8"/>
  <c r="D402" i="8"/>
  <c r="D403" i="8"/>
  <c r="D404" i="8"/>
  <c r="D405" i="8"/>
  <c r="D406" i="8"/>
  <c r="D407" i="8"/>
  <c r="D408" i="8"/>
  <c r="D409" i="8"/>
  <c r="D410" i="8"/>
  <c r="D411" i="8"/>
  <c r="D412" i="8"/>
  <c r="D413" i="8"/>
  <c r="D414" i="8"/>
  <c r="D415" i="8"/>
  <c r="D416" i="8"/>
  <c r="D417" i="8"/>
  <c r="D418" i="8"/>
  <c r="D419" i="8"/>
  <c r="D420" i="8"/>
  <c r="D421" i="8"/>
  <c r="D422" i="8"/>
  <c r="D423" i="8"/>
  <c r="D424" i="8"/>
  <c r="D425" i="8"/>
  <c r="D426" i="8"/>
  <c r="D427" i="8"/>
  <c r="D428" i="8"/>
  <c r="D429" i="8"/>
  <c r="D430" i="8"/>
  <c r="D431" i="8"/>
  <c r="D432" i="8"/>
  <c r="D433" i="8"/>
  <c r="D434" i="8"/>
  <c r="D435" i="8"/>
  <c r="D436" i="8"/>
  <c r="D437" i="8"/>
  <c r="D438" i="8"/>
  <c r="D439" i="8"/>
  <c r="D440" i="8"/>
  <c r="D441" i="8"/>
  <c r="D442" i="8"/>
  <c r="D443" i="8"/>
  <c r="D444" i="8"/>
  <c r="D445" i="8"/>
  <c r="D446" i="8"/>
  <c r="D447" i="8"/>
  <c r="D448" i="8"/>
  <c r="D449" i="8"/>
  <c r="D450" i="8"/>
  <c r="D451" i="8"/>
  <c r="D452" i="8"/>
  <c r="D453" i="8"/>
  <c r="D454" i="8"/>
  <c r="D455" i="8"/>
  <c r="D456" i="8"/>
  <c r="D457" i="8"/>
  <c r="D458" i="8"/>
  <c r="D459" i="8"/>
  <c r="D460" i="8"/>
  <c r="D461" i="8"/>
  <c r="D462" i="8"/>
  <c r="D463" i="8"/>
  <c r="D464" i="8"/>
  <c r="D465" i="8"/>
  <c r="D466" i="8"/>
  <c r="D467" i="8"/>
  <c r="D468" i="8"/>
  <c r="D469" i="8"/>
  <c r="D470" i="8"/>
  <c r="D471" i="8"/>
  <c r="D472" i="8"/>
  <c r="D473" i="8"/>
  <c r="D474" i="8"/>
  <c r="D475" i="8"/>
  <c r="D476" i="8"/>
  <c r="D477" i="8"/>
  <c r="D478" i="8"/>
  <c r="D479" i="8"/>
  <c r="D480" i="8"/>
  <c r="D481" i="8"/>
  <c r="D482" i="8"/>
  <c r="D483" i="8"/>
  <c r="D484" i="8"/>
  <c r="D485" i="8"/>
  <c r="D486" i="8"/>
  <c r="D487" i="8"/>
  <c r="D488" i="8"/>
  <c r="D489" i="8"/>
  <c r="D490" i="8"/>
  <c r="D491" i="8"/>
  <c r="D492" i="8"/>
  <c r="D493" i="8"/>
  <c r="D494" i="8"/>
  <c r="D495" i="8"/>
  <c r="D496" i="8"/>
  <c r="D497" i="8"/>
  <c r="D498" i="8"/>
  <c r="D499" i="8"/>
  <c r="D500" i="8"/>
  <c r="D501" i="8"/>
  <c r="D502" i="8"/>
  <c r="D503" i="8"/>
  <c r="D504" i="8"/>
  <c r="D505" i="8"/>
  <c r="D506" i="8"/>
  <c r="D507" i="8"/>
  <c r="D508" i="8"/>
  <c r="D509" i="8"/>
  <c r="D510" i="8"/>
  <c r="D511" i="8"/>
  <c r="D512" i="8"/>
  <c r="D513" i="8"/>
  <c r="D514" i="8"/>
  <c r="D515" i="8"/>
  <c r="D516" i="8"/>
  <c r="D517" i="8"/>
  <c r="D518" i="8"/>
  <c r="D519" i="8"/>
  <c r="D520" i="8"/>
  <c r="D521" i="8"/>
  <c r="D522" i="8"/>
  <c r="D523" i="8"/>
  <c r="D524" i="8"/>
  <c r="D525" i="8"/>
  <c r="D526" i="8"/>
  <c r="D527" i="8"/>
  <c r="D528" i="8"/>
  <c r="D529" i="8"/>
  <c r="D530" i="8"/>
  <c r="D531" i="8"/>
  <c r="D532" i="8"/>
  <c r="D533" i="8"/>
  <c r="D534" i="8"/>
  <c r="D535" i="8"/>
  <c r="D536" i="8"/>
  <c r="D537" i="8"/>
  <c r="D538" i="8"/>
  <c r="D539" i="8"/>
  <c r="D540" i="8"/>
  <c r="D541" i="8"/>
  <c r="D542" i="8"/>
  <c r="D543" i="8"/>
  <c r="D544" i="8"/>
  <c r="D545" i="8"/>
  <c r="D546" i="8"/>
  <c r="D547" i="8"/>
  <c r="D548" i="8"/>
  <c r="D549" i="8"/>
  <c r="D550" i="8"/>
  <c r="D551" i="8"/>
  <c r="D552" i="8"/>
  <c r="D553" i="8"/>
  <c r="D554" i="8"/>
  <c r="D555" i="8"/>
  <c r="D556" i="8"/>
  <c r="D557" i="8"/>
  <c r="D558" i="8"/>
  <c r="D559" i="8"/>
  <c r="D560" i="8"/>
  <c r="D561" i="8"/>
  <c r="D562" i="8"/>
  <c r="D563" i="8"/>
  <c r="D564" i="8"/>
  <c r="D565" i="8"/>
  <c r="D566" i="8"/>
  <c r="D567" i="8"/>
  <c r="D568" i="8"/>
  <c r="D569" i="8"/>
  <c r="D570" i="8"/>
  <c r="D571" i="8"/>
  <c r="D572" i="8"/>
  <c r="D573" i="8"/>
  <c r="D574" i="8"/>
  <c r="D575" i="8"/>
  <c r="D576" i="8"/>
  <c r="D577" i="8"/>
  <c r="D578" i="8"/>
  <c r="D579" i="8"/>
  <c r="D580" i="8"/>
  <c r="D581" i="8"/>
  <c r="D582" i="8"/>
  <c r="D583" i="8"/>
  <c r="D584" i="8"/>
  <c r="D585" i="8"/>
  <c r="D586" i="8"/>
  <c r="D587" i="8"/>
  <c r="D588" i="8"/>
  <c r="D589" i="8"/>
  <c r="D590" i="8"/>
  <c r="D591" i="8"/>
  <c r="D592" i="8"/>
  <c r="D593" i="8"/>
  <c r="D594" i="8"/>
  <c r="D595" i="8"/>
  <c r="D596" i="8"/>
  <c r="D597" i="8"/>
  <c r="D598" i="8"/>
  <c r="D599" i="8"/>
  <c r="D600" i="8"/>
  <c r="D601" i="8"/>
  <c r="D602" i="8"/>
  <c r="D603" i="8"/>
  <c r="D604" i="8"/>
  <c r="D605" i="8"/>
  <c r="D606" i="8"/>
  <c r="D607" i="8"/>
  <c r="D608" i="8"/>
  <c r="D609" i="8"/>
  <c r="D610" i="8"/>
  <c r="D611" i="8"/>
  <c r="D612" i="8"/>
  <c r="D613" i="8"/>
  <c r="D614" i="8"/>
  <c r="D615" i="8"/>
  <c r="D616" i="8"/>
  <c r="D617" i="8"/>
  <c r="D618" i="8"/>
  <c r="D619" i="8"/>
  <c r="D620" i="8"/>
  <c r="D621" i="8"/>
  <c r="D622" i="8"/>
  <c r="D623" i="8"/>
  <c r="D624" i="8"/>
  <c r="D625" i="8"/>
  <c r="D626" i="8"/>
  <c r="D627" i="8"/>
  <c r="D628" i="8"/>
  <c r="D629" i="8"/>
  <c r="D630" i="8"/>
  <c r="D631" i="8"/>
  <c r="D632" i="8"/>
  <c r="D633" i="8"/>
  <c r="D634" i="8"/>
  <c r="D635" i="8"/>
  <c r="D636" i="8"/>
  <c r="D637" i="8"/>
  <c r="D638" i="8"/>
  <c r="D639" i="8"/>
  <c r="D640" i="8"/>
  <c r="D641" i="8"/>
  <c r="D642" i="8"/>
  <c r="D643" i="8"/>
  <c r="D644" i="8"/>
  <c r="D645" i="8"/>
  <c r="D646" i="8"/>
  <c r="D647" i="8"/>
  <c r="D648" i="8"/>
  <c r="D649" i="8"/>
  <c r="D650" i="8"/>
  <c r="D651" i="8"/>
  <c r="D652" i="8"/>
  <c r="D653" i="8"/>
  <c r="D654" i="8"/>
  <c r="D655" i="8"/>
  <c r="D656" i="8"/>
  <c r="D657" i="8"/>
  <c r="D658" i="8"/>
  <c r="D659" i="8"/>
  <c r="D660" i="8"/>
  <c r="D661" i="8"/>
  <c r="D662" i="8"/>
  <c r="D663" i="8"/>
  <c r="D664" i="8"/>
  <c r="D665" i="8"/>
  <c r="D666" i="8"/>
  <c r="D667" i="8"/>
  <c r="D668" i="8"/>
  <c r="D669" i="8"/>
  <c r="D670" i="8"/>
  <c r="D671" i="8"/>
  <c r="D672" i="8"/>
  <c r="D673" i="8"/>
  <c r="D674" i="8"/>
  <c r="D675" i="8"/>
  <c r="D676" i="8"/>
  <c r="D677" i="8"/>
  <c r="D678" i="8"/>
  <c r="D679" i="8"/>
  <c r="D680" i="8"/>
  <c r="D681" i="8"/>
  <c r="D682" i="8"/>
  <c r="D683" i="8"/>
  <c r="D684" i="8"/>
  <c r="D685" i="8"/>
  <c r="D686" i="8"/>
  <c r="D687" i="8"/>
  <c r="D688" i="8"/>
  <c r="C689" i="8"/>
  <c r="C690" i="8"/>
  <c r="C691" i="8"/>
  <c r="C692" i="8"/>
  <c r="C693" i="8"/>
  <c r="C694" i="8"/>
  <c r="C695" i="8"/>
  <c r="C696" i="8"/>
  <c r="C697" i="8"/>
  <c r="C698" i="8"/>
  <c r="C699" i="8"/>
  <c r="C700" i="8"/>
  <c r="C701" i="8"/>
  <c r="C702" i="8"/>
  <c r="C703" i="8"/>
  <c r="C704" i="8"/>
  <c r="C705" i="8"/>
  <c r="C706" i="8"/>
  <c r="C707" i="8"/>
  <c r="C708" i="8"/>
  <c r="C709" i="8"/>
  <c r="C710" i="8"/>
  <c r="C711" i="8"/>
  <c r="C712" i="8"/>
  <c r="C713" i="8"/>
  <c r="C714" i="8"/>
  <c r="C715" i="8"/>
  <c r="C716" i="8"/>
  <c r="C717" i="8"/>
  <c r="C718" i="8"/>
  <c r="C719" i="8"/>
  <c r="C720" i="8"/>
  <c r="C721" i="8"/>
  <c r="C722" i="8"/>
  <c r="C723" i="8"/>
  <c r="C724" i="8"/>
  <c r="C725" i="8"/>
  <c r="C726" i="8"/>
  <c r="C727" i="8"/>
  <c r="C728" i="8"/>
  <c r="C729" i="8"/>
  <c r="C730" i="8"/>
  <c r="C731" i="8"/>
  <c r="C732" i="8"/>
  <c r="C733" i="8"/>
  <c r="C734" i="8"/>
  <c r="C735" i="8"/>
  <c r="C736" i="8"/>
  <c r="C737" i="8"/>
  <c r="C738" i="8"/>
  <c r="C739" i="8"/>
  <c r="C740" i="8"/>
  <c r="C741" i="8"/>
  <c r="C742" i="8"/>
  <c r="C743" i="8"/>
  <c r="C744" i="8"/>
  <c r="C745" i="8"/>
  <c r="C746" i="8"/>
  <c r="C747" i="8"/>
  <c r="C748" i="8"/>
  <c r="C749" i="8"/>
  <c r="C750" i="8"/>
  <c r="C751" i="8"/>
  <c r="C752" i="8"/>
  <c r="C753" i="8"/>
  <c r="C754" i="8"/>
  <c r="C755" i="8"/>
  <c r="C756" i="8"/>
  <c r="C757" i="8"/>
  <c r="C758" i="8"/>
  <c r="C759" i="8"/>
  <c r="C760" i="8"/>
  <c r="C761" i="8"/>
  <c r="C762" i="8"/>
  <c r="C763" i="8"/>
  <c r="C764" i="8"/>
  <c r="C765" i="8"/>
  <c r="C766" i="8"/>
  <c r="C767" i="8"/>
  <c r="C768" i="8"/>
  <c r="C769" i="8"/>
  <c r="C770" i="8"/>
  <c r="C771" i="8"/>
  <c r="C772" i="8"/>
  <c r="C773" i="8"/>
  <c r="C774" i="8"/>
  <c r="C775" i="8"/>
  <c r="C776" i="8"/>
  <c r="C777" i="8"/>
  <c r="C778" i="8"/>
  <c r="C779" i="8"/>
  <c r="C780" i="8"/>
  <c r="C781" i="8"/>
  <c r="C782" i="8"/>
  <c r="C783" i="8"/>
  <c r="C784" i="8"/>
  <c r="C785" i="8"/>
  <c r="C786" i="8"/>
  <c r="C787" i="8"/>
  <c r="C788" i="8"/>
  <c r="C789" i="8"/>
  <c r="C790" i="8"/>
  <c r="C791" i="8"/>
  <c r="C792" i="8"/>
  <c r="C793" i="8"/>
  <c r="C794" i="8"/>
  <c r="C795" i="8"/>
  <c r="C796" i="8"/>
  <c r="C797" i="8"/>
  <c r="C798" i="8"/>
  <c r="C799" i="8"/>
  <c r="C800" i="8"/>
  <c r="C801" i="8"/>
  <c r="C802" i="8"/>
  <c r="C803" i="8"/>
  <c r="C804" i="8"/>
  <c r="C805" i="8"/>
  <c r="C806" i="8"/>
  <c r="C807" i="8"/>
  <c r="C808" i="8"/>
  <c r="C809" i="8"/>
  <c r="C810" i="8"/>
  <c r="C811" i="8"/>
  <c r="C812" i="8"/>
  <c r="C813" i="8"/>
  <c r="C814" i="8"/>
  <c r="C815" i="8"/>
  <c r="C816" i="8"/>
  <c r="C817" i="8"/>
  <c r="C818" i="8"/>
  <c r="C819" i="8"/>
  <c r="C820" i="8"/>
  <c r="C821" i="8"/>
  <c r="C822" i="8"/>
  <c r="C823" i="8"/>
  <c r="C824" i="8"/>
  <c r="C825" i="8"/>
  <c r="C826" i="8"/>
  <c r="C827" i="8"/>
  <c r="C828" i="8"/>
  <c r="C829" i="8"/>
  <c r="C830" i="8"/>
  <c r="C831" i="8"/>
  <c r="C832" i="8"/>
  <c r="C833" i="8"/>
  <c r="C834" i="8"/>
  <c r="C835" i="8"/>
  <c r="C836" i="8"/>
  <c r="C837" i="8"/>
  <c r="C838" i="8"/>
  <c r="C839" i="8"/>
  <c r="C840" i="8"/>
  <c r="C841" i="8"/>
  <c r="C842" i="8"/>
  <c r="C843" i="8"/>
  <c r="C44" i="8"/>
  <c r="C45" i="8"/>
  <c r="C46" i="8"/>
  <c r="C47" i="8"/>
  <c r="C43" i="8"/>
  <c r="B27" i="8"/>
  <c r="B26" i="8"/>
  <c r="B25" i="8"/>
  <c r="B24" i="8"/>
  <c r="B23" i="8"/>
  <c r="B22" i="8"/>
  <c r="B21" i="8"/>
  <c r="B20" i="8"/>
  <c r="B19" i="8"/>
  <c r="B17" i="8"/>
  <c r="B16" i="8"/>
  <c r="B15" i="8"/>
  <c r="B14" i="8"/>
  <c r="B13" i="8"/>
  <c r="B12" i="8"/>
  <c r="B10" i="8"/>
  <c r="B9" i="8"/>
  <c r="B7" i="8"/>
  <c r="B6" i="8"/>
  <c r="B5" i="8"/>
  <c r="B3" i="8"/>
  <c r="B2" i="8"/>
  <c r="D85" i="1"/>
  <c r="C2" i="9"/>
  <c r="B11" i="9"/>
  <c r="B10" i="9"/>
  <c r="B9" i="9"/>
  <c r="B8" i="9"/>
  <c r="B7" i="9"/>
  <c r="B6" i="9"/>
  <c r="B5" i="9"/>
  <c r="B4" i="9"/>
  <c r="B3" i="9"/>
  <c r="B2" i="9"/>
  <c r="B94" i="1"/>
  <c r="B92" i="1"/>
  <c r="B77" i="1"/>
  <c r="B75" i="1"/>
  <c r="B73" i="1"/>
  <c r="D108" i="1"/>
  <c r="C108" i="1"/>
  <c r="C112" i="1"/>
  <c r="B101" i="1"/>
  <c r="B102" i="1"/>
  <c r="B103" i="1"/>
  <c r="B90" i="1"/>
  <c r="B88" i="1"/>
  <c r="B109" i="1"/>
  <c r="B110" i="1"/>
  <c r="B111" i="1"/>
  <c r="B112" i="1"/>
  <c r="B113" i="1"/>
  <c r="B114" i="1"/>
  <c r="B115" i="1"/>
  <c r="B116" i="1"/>
  <c r="B117" i="1"/>
  <c r="B118" i="1"/>
  <c r="B119" i="1"/>
  <c r="B106" i="1"/>
  <c r="M95" i="1"/>
  <c r="M74" i="1"/>
  <c r="M77" i="1"/>
  <c r="M80" i="1"/>
  <c r="M83" i="1"/>
  <c r="M86" i="1"/>
  <c r="M89" i="1"/>
  <c r="M92" i="1"/>
  <c r="M22" i="3"/>
  <c r="M19" i="3"/>
  <c r="C43" i="3"/>
  <c r="C44" i="3"/>
  <c r="C45" i="3"/>
  <c r="C46" i="3"/>
  <c r="C47" i="3"/>
  <c r="C48" i="3"/>
  <c r="C49" i="3"/>
  <c r="C50" i="3"/>
  <c r="C51" i="3"/>
  <c r="C52" i="3"/>
  <c r="C53" i="3"/>
  <c r="C54" i="3"/>
  <c r="C55" i="3"/>
  <c r="C56" i="3"/>
  <c r="C57" i="3"/>
  <c r="C58" i="3"/>
  <c r="C59" i="3"/>
  <c r="C60" i="3"/>
  <c r="C61" i="3"/>
  <c r="C62" i="3"/>
  <c r="C63" i="3"/>
  <c r="C64" i="3"/>
  <c r="C65" i="3"/>
  <c r="C66" i="3"/>
  <c r="C67" i="3"/>
  <c r="C68" i="3"/>
  <c r="C69" i="3"/>
  <c r="C70" i="3"/>
  <c r="C71" i="3"/>
  <c r="C72" i="3"/>
  <c r="C73" i="3"/>
  <c r="C74" i="3"/>
  <c r="C75" i="3"/>
  <c r="C76" i="3"/>
  <c r="C77" i="3"/>
  <c r="C78" i="3"/>
  <c r="C79" i="3"/>
  <c r="C80" i="3"/>
  <c r="C81" i="3"/>
  <c r="C82" i="3"/>
  <c r="C83" i="3"/>
  <c r="C84" i="3"/>
  <c r="C85" i="3"/>
  <c r="C86" i="3"/>
  <c r="C87" i="3"/>
  <c r="C88" i="3"/>
  <c r="C89" i="3"/>
  <c r="C90" i="3"/>
  <c r="C91" i="3"/>
  <c r="C92" i="3"/>
  <c r="C93" i="3"/>
  <c r="C94" i="3"/>
  <c r="C95" i="3"/>
  <c r="C96" i="3"/>
  <c r="C97" i="3"/>
  <c r="C98" i="3"/>
  <c r="C99" i="3"/>
  <c r="C100" i="3"/>
  <c r="C101" i="3"/>
  <c r="C102" i="3"/>
  <c r="C103" i="3"/>
  <c r="C104" i="3"/>
  <c r="C105" i="3"/>
  <c r="C106" i="3"/>
  <c r="C107" i="3"/>
  <c r="C108" i="3"/>
  <c r="C109" i="3"/>
  <c r="C110" i="3"/>
  <c r="C111" i="3"/>
  <c r="C112" i="3"/>
  <c r="C113" i="3"/>
  <c r="C114" i="3"/>
  <c r="C115" i="3"/>
  <c r="C116" i="3"/>
  <c r="C117" i="3"/>
  <c r="C118" i="3"/>
  <c r="C119" i="3"/>
  <c r="C120" i="3"/>
  <c r="C121" i="3"/>
  <c r="C122" i="3"/>
  <c r="C123" i="3"/>
  <c r="C124" i="3"/>
  <c r="C125" i="3"/>
  <c r="C126" i="3"/>
  <c r="C127" i="3"/>
  <c r="C128" i="3"/>
  <c r="C129" i="3"/>
  <c r="C130" i="3"/>
  <c r="C131" i="3"/>
  <c r="C132" i="3"/>
  <c r="C133" i="3"/>
  <c r="C134" i="3"/>
  <c r="C135" i="3"/>
  <c r="C136" i="3"/>
  <c r="C137" i="3"/>
  <c r="C138" i="3"/>
  <c r="C139" i="3"/>
  <c r="C140" i="3"/>
  <c r="C141" i="3"/>
  <c r="C142" i="3"/>
  <c r="C143" i="3"/>
  <c r="C144" i="3"/>
  <c r="C145" i="3"/>
  <c r="C146" i="3"/>
  <c r="C147" i="3"/>
  <c r="C148" i="3"/>
  <c r="C149" i="3"/>
  <c r="C150" i="3"/>
  <c r="C151" i="3"/>
  <c r="C152" i="3"/>
  <c r="C153" i="3"/>
  <c r="C154" i="3"/>
  <c r="C155" i="3"/>
  <c r="C156" i="3"/>
  <c r="C157" i="3"/>
  <c r="C158" i="3"/>
  <c r="C159" i="3"/>
  <c r="C160" i="3"/>
  <c r="C161" i="3"/>
  <c r="C162" i="3"/>
  <c r="C163" i="3"/>
  <c r="C164" i="3"/>
  <c r="C165" i="3"/>
  <c r="C166" i="3"/>
  <c r="C167" i="3"/>
  <c r="C168" i="3"/>
  <c r="C169" i="3"/>
  <c r="C170" i="3"/>
  <c r="C171" i="3"/>
  <c r="C172" i="3"/>
  <c r="C173" i="3"/>
  <c r="C174" i="3"/>
  <c r="C175" i="3"/>
  <c r="C176" i="3"/>
  <c r="C177" i="3"/>
  <c r="C178" i="3"/>
  <c r="C179" i="3"/>
  <c r="C180" i="3"/>
  <c r="C181" i="3"/>
  <c r="C182" i="3"/>
  <c r="C183" i="3"/>
  <c r="C184" i="3"/>
  <c r="C185" i="3"/>
  <c r="C186" i="3"/>
  <c r="C187" i="3"/>
  <c r="C188" i="3"/>
  <c r="C189" i="3"/>
  <c r="C190" i="3"/>
  <c r="C191" i="3"/>
  <c r="C192" i="3"/>
  <c r="C193" i="3"/>
  <c r="C194" i="3"/>
  <c r="C195" i="3"/>
  <c r="C196" i="3"/>
  <c r="C197" i="3"/>
  <c r="C198" i="3"/>
  <c r="C199" i="3"/>
  <c r="C200" i="3"/>
  <c r="C201" i="3"/>
  <c r="C202" i="3"/>
  <c r="C203" i="3"/>
  <c r="C204" i="3"/>
  <c r="C205" i="3"/>
  <c r="C206" i="3"/>
  <c r="C207" i="3"/>
  <c r="C208" i="3"/>
  <c r="C209" i="3"/>
  <c r="C210" i="3"/>
  <c r="C211" i="3"/>
  <c r="C212" i="3"/>
  <c r="C213" i="3"/>
  <c r="C214" i="3"/>
  <c r="C215" i="3"/>
  <c r="C216" i="3"/>
  <c r="C217" i="3"/>
  <c r="C218" i="3"/>
  <c r="C219" i="3"/>
  <c r="C220" i="3"/>
  <c r="C221" i="3"/>
  <c r="C222" i="3"/>
  <c r="C223" i="3"/>
  <c r="C224" i="3"/>
  <c r="C225" i="3"/>
  <c r="C226" i="3"/>
  <c r="C227" i="3"/>
  <c r="C228" i="3"/>
  <c r="C229" i="3"/>
  <c r="C230" i="3"/>
  <c r="C231" i="3"/>
  <c r="C232" i="3"/>
  <c r="C233" i="3"/>
  <c r="C234" i="3"/>
  <c r="C235" i="3"/>
  <c r="C236" i="3"/>
  <c r="C237" i="3"/>
  <c r="C238" i="3"/>
  <c r="C239" i="3"/>
  <c r="C240" i="3"/>
  <c r="C241" i="3"/>
  <c r="C242" i="3"/>
  <c r="C243" i="3"/>
  <c r="C244" i="3"/>
  <c r="C245" i="3"/>
  <c r="C246" i="3"/>
  <c r="C247" i="3"/>
  <c r="C248" i="3"/>
  <c r="C249" i="3"/>
  <c r="C250" i="3"/>
  <c r="C251" i="3"/>
  <c r="C252" i="3"/>
  <c r="C253" i="3"/>
  <c r="C254" i="3"/>
  <c r="C255" i="3"/>
  <c r="C256" i="3"/>
  <c r="C257" i="3"/>
  <c r="C258" i="3"/>
  <c r="D259" i="3"/>
  <c r="D260" i="3"/>
  <c r="D261" i="3"/>
  <c r="D262" i="3"/>
  <c r="D263" i="3"/>
  <c r="D264" i="3"/>
  <c r="D265" i="3"/>
  <c r="D266" i="3"/>
  <c r="D267" i="3"/>
  <c r="D268" i="3"/>
  <c r="D269" i="3"/>
  <c r="D270" i="3"/>
  <c r="D271" i="3"/>
  <c r="D272" i="3"/>
  <c r="D273" i="3"/>
  <c r="D274" i="3"/>
  <c r="D275" i="3"/>
  <c r="D276" i="3"/>
  <c r="D277" i="3"/>
  <c r="D278" i="3"/>
  <c r="D279" i="3"/>
  <c r="D280" i="3"/>
  <c r="D281" i="3"/>
  <c r="D282" i="3"/>
  <c r="D283" i="3"/>
  <c r="D284" i="3"/>
  <c r="D285" i="3"/>
  <c r="D286" i="3"/>
  <c r="D287" i="3"/>
  <c r="D288" i="3"/>
  <c r="D289" i="3"/>
  <c r="D290" i="3"/>
  <c r="D291" i="3"/>
  <c r="D292" i="3"/>
  <c r="D293" i="3"/>
  <c r="D294" i="3"/>
  <c r="D295" i="3"/>
  <c r="D296" i="3"/>
  <c r="D297" i="3"/>
  <c r="D298" i="3"/>
  <c r="D299" i="3"/>
  <c r="D300" i="3"/>
  <c r="D301" i="3"/>
  <c r="D302" i="3"/>
  <c r="D303" i="3"/>
  <c r="D304" i="3"/>
  <c r="D305" i="3"/>
  <c r="D306" i="3"/>
  <c r="D307" i="3"/>
  <c r="D308" i="3"/>
  <c r="D309" i="3"/>
  <c r="D310" i="3"/>
  <c r="D311" i="3"/>
  <c r="D312" i="3"/>
  <c r="D313" i="3"/>
  <c r="D314" i="3"/>
  <c r="D315" i="3"/>
  <c r="D316" i="3"/>
  <c r="D317" i="3"/>
  <c r="D318" i="3"/>
  <c r="D319" i="3"/>
  <c r="D320" i="3"/>
  <c r="D321" i="3"/>
  <c r="D322" i="3"/>
  <c r="D323" i="3"/>
  <c r="D324" i="3"/>
  <c r="D325" i="3"/>
  <c r="D326" i="3"/>
  <c r="D327" i="3"/>
  <c r="D328" i="3"/>
  <c r="D329" i="3"/>
  <c r="D330" i="3"/>
  <c r="D331" i="3"/>
  <c r="D332" i="3"/>
  <c r="D333" i="3"/>
  <c r="D334" i="3"/>
  <c r="D335" i="3"/>
  <c r="D336" i="3"/>
  <c r="D337" i="3"/>
  <c r="D338" i="3"/>
  <c r="D339" i="3"/>
  <c r="D340" i="3"/>
  <c r="D341" i="3"/>
  <c r="D342" i="3"/>
  <c r="D343" i="3"/>
  <c r="D344" i="3"/>
  <c r="D345" i="3"/>
  <c r="D346" i="3"/>
  <c r="D347" i="3"/>
  <c r="D348" i="3"/>
  <c r="D349" i="3"/>
  <c r="D350" i="3"/>
  <c r="D351" i="3"/>
  <c r="D352" i="3"/>
  <c r="D353" i="3"/>
  <c r="D354" i="3"/>
  <c r="D355" i="3"/>
  <c r="D356" i="3"/>
  <c r="D357" i="3"/>
  <c r="D358" i="3"/>
  <c r="C42" i="3"/>
  <c r="C1042" i="3"/>
  <c r="C1041" i="3"/>
  <c r="C1040" i="3"/>
  <c r="C1039" i="3"/>
  <c r="C1038" i="3"/>
  <c r="C1037" i="3"/>
  <c r="C1036" i="3"/>
  <c r="C1035" i="3"/>
  <c r="C1034" i="3"/>
  <c r="C1033" i="3"/>
  <c r="C1032" i="3"/>
  <c r="C1031" i="3"/>
  <c r="C1030" i="3"/>
  <c r="C1029" i="3"/>
  <c r="C1028" i="3"/>
  <c r="C1027" i="3"/>
  <c r="C1026" i="3"/>
  <c r="C1025" i="3"/>
  <c r="C1024" i="3"/>
  <c r="C1023" i="3"/>
  <c r="C1022" i="3"/>
  <c r="C1021" i="3"/>
  <c r="C1020" i="3"/>
  <c r="C1019" i="3"/>
  <c r="C1018" i="3"/>
  <c r="C1017" i="3"/>
  <c r="C1016" i="3"/>
  <c r="C1015" i="3"/>
  <c r="C1014" i="3"/>
  <c r="C1013" i="3"/>
  <c r="C1012" i="3"/>
  <c r="C1011" i="3"/>
  <c r="C1010" i="3"/>
  <c r="C1009" i="3"/>
  <c r="C1008" i="3"/>
  <c r="C1007" i="3"/>
  <c r="C1006" i="3"/>
  <c r="C1005" i="3"/>
  <c r="C1004" i="3"/>
  <c r="C1003" i="3"/>
  <c r="C1002" i="3"/>
  <c r="C1001" i="3"/>
  <c r="C1000" i="3"/>
  <c r="C999" i="3"/>
  <c r="C998" i="3"/>
  <c r="C997" i="3"/>
  <c r="C996" i="3"/>
  <c r="C995" i="3"/>
  <c r="C994" i="3"/>
  <c r="C993" i="3"/>
  <c r="C992" i="3"/>
  <c r="C991" i="3"/>
  <c r="C990" i="3"/>
  <c r="C989" i="3"/>
  <c r="C988" i="3"/>
  <c r="C987" i="3"/>
  <c r="C986" i="3"/>
  <c r="C985" i="3"/>
  <c r="C984" i="3"/>
  <c r="C983" i="3"/>
  <c r="C982" i="3"/>
  <c r="C981" i="3"/>
  <c r="C980" i="3"/>
  <c r="C979" i="3"/>
  <c r="C978" i="3"/>
  <c r="C977" i="3"/>
  <c r="C976" i="3"/>
  <c r="C975" i="3"/>
  <c r="C974" i="3"/>
  <c r="C973" i="3"/>
  <c r="C972" i="3"/>
  <c r="C971" i="3"/>
  <c r="C970" i="3"/>
  <c r="C969" i="3"/>
  <c r="C968" i="3"/>
  <c r="C967" i="3"/>
  <c r="C966" i="3"/>
  <c r="C965" i="3"/>
  <c r="C964" i="3"/>
  <c r="C963" i="3"/>
  <c r="C962" i="3"/>
  <c r="C961" i="3"/>
  <c r="C960" i="3"/>
  <c r="C959" i="3"/>
  <c r="C958" i="3"/>
  <c r="C957" i="3"/>
  <c r="C956" i="3"/>
  <c r="C955" i="3"/>
  <c r="C954" i="3"/>
  <c r="C953" i="3"/>
  <c r="C952" i="3"/>
  <c r="C951" i="3"/>
  <c r="C950" i="3"/>
  <c r="C949" i="3"/>
  <c r="C948" i="3"/>
  <c r="C947" i="3"/>
  <c r="C946" i="3"/>
  <c r="C945" i="3"/>
  <c r="C944" i="3"/>
  <c r="C943" i="3"/>
  <c r="C942" i="3"/>
  <c r="C941" i="3"/>
  <c r="C940" i="3"/>
  <c r="C939" i="3"/>
  <c r="C938" i="3"/>
  <c r="C937" i="3"/>
  <c r="C936" i="3"/>
  <c r="C935" i="3"/>
  <c r="C934" i="3"/>
  <c r="C933" i="3"/>
  <c r="C932" i="3"/>
  <c r="C931" i="3"/>
  <c r="C930" i="3"/>
  <c r="C929" i="3"/>
  <c r="C928" i="3"/>
  <c r="C927" i="3"/>
  <c r="C926" i="3"/>
  <c r="C925" i="3"/>
  <c r="C924" i="3"/>
  <c r="C923" i="3"/>
  <c r="C922" i="3"/>
  <c r="C921" i="3"/>
  <c r="C920" i="3"/>
  <c r="C919" i="3"/>
  <c r="C918" i="3"/>
  <c r="E917" i="3"/>
  <c r="E916" i="3"/>
  <c r="E915" i="3"/>
  <c r="C914" i="3"/>
  <c r="C913" i="3"/>
  <c r="C912" i="3"/>
  <c r="C911" i="3"/>
  <c r="C910" i="3"/>
  <c r="C909" i="3"/>
  <c r="C908" i="3"/>
  <c r="C907" i="3"/>
  <c r="C906" i="3"/>
  <c r="C905" i="3"/>
  <c r="C904" i="3"/>
  <c r="C903" i="3"/>
  <c r="C902" i="3"/>
  <c r="C901" i="3"/>
  <c r="C900" i="3"/>
  <c r="C899" i="3"/>
  <c r="C898" i="3"/>
  <c r="C897" i="3"/>
  <c r="C896" i="3"/>
  <c r="C895" i="3"/>
  <c r="C894" i="3"/>
  <c r="C893" i="3"/>
  <c r="C892" i="3"/>
  <c r="C891" i="3"/>
  <c r="C890" i="3"/>
  <c r="C889" i="3"/>
  <c r="C888" i="3"/>
  <c r="C887" i="3"/>
  <c r="C886" i="3"/>
  <c r="C885" i="3"/>
  <c r="C884" i="3"/>
  <c r="C883" i="3"/>
  <c r="C882" i="3"/>
  <c r="C881" i="3"/>
  <c r="C880" i="3"/>
  <c r="C879" i="3"/>
  <c r="C878" i="3"/>
  <c r="C877" i="3"/>
  <c r="C876" i="3"/>
  <c r="C875" i="3"/>
  <c r="C874" i="3"/>
  <c r="C873" i="3"/>
  <c r="C872" i="3"/>
  <c r="C871" i="3"/>
  <c r="C870" i="3"/>
  <c r="C869" i="3"/>
  <c r="C868" i="3"/>
  <c r="C867" i="3"/>
  <c r="C866" i="3"/>
  <c r="C865" i="3"/>
  <c r="C864" i="3"/>
  <c r="C863" i="3"/>
  <c r="C862" i="3"/>
  <c r="C861" i="3"/>
  <c r="C860" i="3"/>
  <c r="C859" i="3"/>
  <c r="C858" i="3"/>
  <c r="C857" i="3"/>
  <c r="C856" i="3"/>
  <c r="C855" i="3"/>
  <c r="C854" i="3"/>
  <c r="C853" i="3"/>
  <c r="C852" i="3"/>
  <c r="C851" i="3"/>
  <c r="C850" i="3"/>
  <c r="C849" i="3"/>
  <c r="C848" i="3"/>
  <c r="C847" i="3"/>
  <c r="C846" i="3"/>
  <c r="C845" i="3"/>
  <c r="C844" i="3"/>
  <c r="C843" i="3"/>
  <c r="C842" i="3"/>
  <c r="C841" i="3"/>
  <c r="C840" i="3"/>
  <c r="C839" i="3"/>
  <c r="C838" i="3"/>
  <c r="C837" i="3"/>
  <c r="C836" i="3"/>
  <c r="C835" i="3"/>
  <c r="C834" i="3"/>
  <c r="C833" i="3"/>
  <c r="C832" i="3"/>
  <c r="C831" i="3"/>
  <c r="C830" i="3"/>
  <c r="C829" i="3"/>
  <c r="C828" i="3"/>
  <c r="C827" i="3"/>
  <c r="C826" i="3"/>
  <c r="D825" i="3"/>
  <c r="D824" i="3"/>
  <c r="D823" i="3"/>
  <c r="D822" i="3"/>
  <c r="D821" i="3"/>
  <c r="D820" i="3"/>
  <c r="D819" i="3"/>
  <c r="D818" i="3"/>
  <c r="D817" i="3"/>
  <c r="D816" i="3"/>
  <c r="D815" i="3"/>
  <c r="D814" i="3"/>
  <c r="D813" i="3"/>
  <c r="D812" i="3"/>
  <c r="D811" i="3"/>
  <c r="D810" i="3"/>
  <c r="D809" i="3"/>
  <c r="D808" i="3"/>
  <c r="D807" i="3"/>
  <c r="D806" i="3"/>
  <c r="D805" i="3"/>
  <c r="D804" i="3"/>
  <c r="D803" i="3"/>
  <c r="D802" i="3"/>
  <c r="D801" i="3"/>
  <c r="D800" i="3"/>
  <c r="D799" i="3"/>
  <c r="D798" i="3"/>
  <c r="D797" i="3"/>
  <c r="D796" i="3"/>
  <c r="D795" i="3"/>
  <c r="D794" i="3"/>
  <c r="D793" i="3"/>
  <c r="D792" i="3"/>
  <c r="D791" i="3"/>
  <c r="D790" i="3"/>
  <c r="D789" i="3"/>
  <c r="D788" i="3"/>
  <c r="D787" i="3"/>
  <c r="D786" i="3"/>
  <c r="D785" i="3"/>
  <c r="D784" i="3"/>
  <c r="D783" i="3"/>
  <c r="D782" i="3"/>
  <c r="D781" i="3"/>
  <c r="D780" i="3"/>
  <c r="D779" i="3"/>
  <c r="D778" i="3"/>
  <c r="D777" i="3"/>
  <c r="D776" i="3"/>
  <c r="D775" i="3"/>
  <c r="D774" i="3"/>
  <c r="D773" i="3"/>
  <c r="D772" i="3"/>
  <c r="D771" i="3"/>
  <c r="D770" i="3"/>
  <c r="D769" i="3"/>
  <c r="D768" i="3"/>
  <c r="D767" i="3"/>
  <c r="D766" i="3"/>
  <c r="D765" i="3"/>
  <c r="D764" i="3"/>
  <c r="D763" i="3"/>
  <c r="D762" i="3"/>
  <c r="D761" i="3"/>
  <c r="D760" i="3"/>
  <c r="D759" i="3"/>
  <c r="D758" i="3"/>
  <c r="D757" i="3"/>
  <c r="D756" i="3"/>
  <c r="D755" i="3"/>
  <c r="D754" i="3"/>
  <c r="D753" i="3"/>
  <c r="D752" i="3"/>
  <c r="D751" i="3"/>
  <c r="D750" i="3"/>
  <c r="D749" i="3"/>
  <c r="D748" i="3"/>
  <c r="D747" i="3"/>
  <c r="D746" i="3"/>
  <c r="D745" i="3"/>
  <c r="D744" i="3"/>
  <c r="D743" i="3"/>
  <c r="D742" i="3"/>
  <c r="D741" i="3"/>
  <c r="D740" i="3"/>
  <c r="D739" i="3"/>
  <c r="D738" i="3"/>
  <c r="D737" i="3"/>
  <c r="D736" i="3"/>
  <c r="D735" i="3"/>
  <c r="D734" i="3"/>
  <c r="D733" i="3"/>
  <c r="D732" i="3"/>
  <c r="D731" i="3"/>
  <c r="D730" i="3"/>
  <c r="D729" i="3"/>
  <c r="D728" i="3"/>
  <c r="D727" i="3"/>
  <c r="D726" i="3"/>
  <c r="D725" i="3"/>
  <c r="D724" i="3"/>
  <c r="D723" i="3"/>
  <c r="D722" i="3"/>
  <c r="D721" i="3"/>
  <c r="D720" i="3"/>
  <c r="D719" i="3"/>
  <c r="D718" i="3"/>
  <c r="D717" i="3"/>
  <c r="D716" i="3"/>
  <c r="D715" i="3"/>
  <c r="D714" i="3"/>
  <c r="D713" i="3"/>
  <c r="D712" i="3"/>
  <c r="D711" i="3"/>
  <c r="D710" i="3"/>
  <c r="D709" i="3"/>
  <c r="D708" i="3"/>
  <c r="D707" i="3"/>
  <c r="D706" i="3"/>
  <c r="D705" i="3"/>
  <c r="D704" i="3"/>
  <c r="D703" i="3"/>
  <c r="D702" i="3"/>
  <c r="D701" i="3"/>
  <c r="D700" i="3"/>
  <c r="D699" i="3"/>
  <c r="D698" i="3"/>
  <c r="D697" i="3"/>
  <c r="D696" i="3"/>
  <c r="D695" i="3"/>
  <c r="D694" i="3"/>
  <c r="D693" i="3"/>
  <c r="D692" i="3"/>
  <c r="D691" i="3"/>
  <c r="D690" i="3"/>
  <c r="D689" i="3"/>
  <c r="D688" i="3"/>
  <c r="D687" i="3"/>
  <c r="D686" i="3"/>
  <c r="D685" i="3"/>
  <c r="D684" i="3"/>
  <c r="D683" i="3"/>
  <c r="D682" i="3"/>
  <c r="D681" i="3"/>
  <c r="D680" i="3"/>
  <c r="D679" i="3"/>
  <c r="D678" i="3"/>
  <c r="D677" i="3"/>
  <c r="D676" i="3"/>
  <c r="D675" i="3"/>
  <c r="D674" i="3"/>
  <c r="D673" i="3"/>
  <c r="D672" i="3"/>
  <c r="D671" i="3"/>
  <c r="D670" i="3"/>
  <c r="D669" i="3"/>
  <c r="D668" i="3"/>
  <c r="D667" i="3"/>
  <c r="D666" i="3"/>
  <c r="D665" i="3"/>
  <c r="D664" i="3"/>
  <c r="D663" i="3"/>
  <c r="D662" i="3"/>
  <c r="D661" i="3"/>
  <c r="D660" i="3"/>
  <c r="D659" i="3"/>
  <c r="D658" i="3"/>
  <c r="D657" i="3"/>
  <c r="D656" i="3"/>
  <c r="D655" i="3"/>
  <c r="D654" i="3"/>
  <c r="D653" i="3"/>
  <c r="D652" i="3"/>
  <c r="D651" i="3"/>
  <c r="D650" i="3"/>
  <c r="D649" i="3"/>
  <c r="D648" i="3"/>
  <c r="D647" i="3"/>
  <c r="D646" i="3"/>
  <c r="D645" i="3"/>
  <c r="D644" i="3"/>
  <c r="D643" i="3"/>
  <c r="D642" i="3"/>
  <c r="D641" i="3"/>
  <c r="D640" i="3"/>
  <c r="D639" i="3"/>
  <c r="D638" i="3"/>
  <c r="D637" i="3"/>
  <c r="D636" i="3"/>
  <c r="D635" i="3"/>
  <c r="D634" i="3"/>
  <c r="D633" i="3"/>
  <c r="D632" i="3"/>
  <c r="D631" i="3"/>
  <c r="D630" i="3"/>
  <c r="D629" i="3"/>
  <c r="D628" i="3"/>
  <c r="D627" i="3"/>
  <c r="D626" i="3"/>
  <c r="D625" i="3"/>
  <c r="D624" i="3"/>
  <c r="D623" i="3"/>
  <c r="D622" i="3"/>
  <c r="D621" i="3"/>
  <c r="D620" i="3"/>
  <c r="D619" i="3"/>
  <c r="D618" i="3"/>
  <c r="D617" i="3"/>
  <c r="D616" i="3"/>
  <c r="D615" i="3"/>
  <c r="D614" i="3"/>
  <c r="D613" i="3"/>
  <c r="D612" i="3"/>
  <c r="D611" i="3"/>
  <c r="D610" i="3"/>
  <c r="D609" i="3"/>
  <c r="D608" i="3"/>
  <c r="D607" i="3"/>
  <c r="D606" i="3"/>
  <c r="D605" i="3"/>
  <c r="D604" i="3"/>
  <c r="D603" i="3"/>
  <c r="D602" i="3"/>
  <c r="D601" i="3"/>
  <c r="D600" i="3"/>
  <c r="D599" i="3"/>
  <c r="D598" i="3"/>
  <c r="D597" i="3"/>
  <c r="D596" i="3"/>
  <c r="D595" i="3"/>
  <c r="D594" i="3"/>
  <c r="D593" i="3"/>
  <c r="D592" i="3"/>
  <c r="D591" i="3"/>
  <c r="D590" i="3"/>
  <c r="D589" i="3"/>
  <c r="D588" i="3"/>
  <c r="D587" i="3"/>
  <c r="D586" i="3"/>
  <c r="D585" i="3"/>
  <c r="D584" i="3"/>
  <c r="D583" i="3"/>
  <c r="D582" i="3"/>
  <c r="D581" i="3"/>
  <c r="D580" i="3"/>
  <c r="D579" i="3"/>
  <c r="D578" i="3"/>
  <c r="D577" i="3"/>
  <c r="D576" i="3"/>
  <c r="D575" i="3"/>
  <c r="D574" i="3"/>
  <c r="D573" i="3"/>
  <c r="D572" i="3"/>
  <c r="D571" i="3"/>
  <c r="D570" i="3"/>
  <c r="D569" i="3"/>
  <c r="D568" i="3"/>
  <c r="D567" i="3"/>
  <c r="D566" i="3"/>
  <c r="D565" i="3"/>
  <c r="D564" i="3"/>
  <c r="D563" i="3"/>
  <c r="D562" i="3"/>
  <c r="D561" i="3"/>
  <c r="D560" i="3"/>
  <c r="D559" i="3"/>
  <c r="D558" i="3"/>
  <c r="D557" i="3"/>
  <c r="D556" i="3"/>
  <c r="D555" i="3"/>
  <c r="D554" i="3"/>
  <c r="D553" i="3"/>
  <c r="D552" i="3"/>
  <c r="D551" i="3"/>
  <c r="D550" i="3"/>
  <c r="D549" i="3"/>
  <c r="D548" i="3"/>
  <c r="D547" i="3"/>
  <c r="D546" i="3"/>
  <c r="D545" i="3"/>
  <c r="D544" i="3"/>
  <c r="D543" i="3"/>
  <c r="D542" i="3"/>
  <c r="D541" i="3"/>
  <c r="D540" i="3"/>
  <c r="D539" i="3"/>
  <c r="D538" i="3"/>
  <c r="D537" i="3"/>
  <c r="D536" i="3"/>
  <c r="D535" i="3"/>
  <c r="D534" i="3"/>
  <c r="D533" i="3"/>
  <c r="D532" i="3"/>
  <c r="D531" i="3"/>
  <c r="D530" i="3"/>
  <c r="D529" i="3"/>
  <c r="D528" i="3"/>
  <c r="D527" i="3"/>
  <c r="D526" i="3"/>
  <c r="D525" i="3"/>
  <c r="D524" i="3"/>
  <c r="D523" i="3"/>
  <c r="D522" i="3"/>
  <c r="D521" i="3"/>
  <c r="D520" i="3"/>
  <c r="D519" i="3"/>
  <c r="D518" i="3"/>
  <c r="D517" i="3"/>
  <c r="D516" i="3"/>
  <c r="D515" i="3"/>
  <c r="D514" i="3"/>
  <c r="D513" i="3"/>
  <c r="D512" i="3"/>
  <c r="D511" i="3"/>
  <c r="D510" i="3"/>
  <c r="D509" i="3"/>
  <c r="D508" i="3"/>
  <c r="D507" i="3"/>
  <c r="D506" i="3"/>
  <c r="D505" i="3"/>
  <c r="D504" i="3"/>
  <c r="D503" i="3"/>
  <c r="D502" i="3"/>
  <c r="D501" i="3"/>
  <c r="D500" i="3"/>
  <c r="D499" i="3"/>
  <c r="D498" i="3"/>
  <c r="D497" i="3"/>
  <c r="D496" i="3"/>
  <c r="D495" i="3"/>
  <c r="D494" i="3"/>
  <c r="D493" i="3"/>
  <c r="D492" i="3"/>
  <c r="D491" i="3"/>
  <c r="D490" i="3"/>
  <c r="D489" i="3"/>
  <c r="D488" i="3"/>
  <c r="D487" i="3"/>
  <c r="D486" i="3"/>
  <c r="D485" i="3"/>
  <c r="D484" i="3"/>
  <c r="D483" i="3"/>
  <c r="D482" i="3"/>
  <c r="D481" i="3"/>
  <c r="D480" i="3"/>
  <c r="D479" i="3"/>
  <c r="D478" i="3"/>
  <c r="D477" i="3"/>
  <c r="D476" i="3"/>
  <c r="D475" i="3"/>
  <c r="D474" i="3"/>
  <c r="D473" i="3"/>
  <c r="D472" i="3"/>
  <c r="D471" i="3"/>
  <c r="D470" i="3"/>
  <c r="D469" i="3"/>
  <c r="D468" i="3"/>
  <c r="D467" i="3"/>
  <c r="D466" i="3"/>
  <c r="D465" i="3"/>
  <c r="D464" i="3"/>
  <c r="D463" i="3"/>
  <c r="D462" i="3"/>
  <c r="D461" i="3"/>
  <c r="D460" i="3"/>
  <c r="D459" i="3"/>
  <c r="D458" i="3"/>
  <c r="D457" i="3"/>
  <c r="D456" i="3"/>
  <c r="D455" i="3"/>
  <c r="D454" i="3"/>
  <c r="D453" i="3"/>
  <c r="D452" i="3"/>
  <c r="D451" i="3"/>
  <c r="D450" i="3"/>
  <c r="D449" i="3"/>
  <c r="D448" i="3"/>
  <c r="D447" i="3"/>
  <c r="D446" i="3"/>
  <c r="D445" i="3"/>
  <c r="D444" i="3"/>
  <c r="D443" i="3"/>
  <c r="D442" i="3"/>
  <c r="D441" i="3"/>
  <c r="D440" i="3"/>
  <c r="D439" i="3"/>
  <c r="D438" i="3"/>
  <c r="D437" i="3"/>
  <c r="D436" i="3"/>
  <c r="D435" i="3"/>
  <c r="D434" i="3"/>
  <c r="D433" i="3"/>
  <c r="D432" i="3"/>
  <c r="D431" i="3"/>
  <c r="D430" i="3"/>
  <c r="D429" i="3"/>
  <c r="D428" i="3"/>
  <c r="D427" i="3"/>
  <c r="D426" i="3"/>
  <c r="D425" i="3"/>
  <c r="D424" i="3"/>
  <c r="D423" i="3"/>
  <c r="D422" i="3"/>
  <c r="D421" i="3"/>
  <c r="D420" i="3"/>
  <c r="D419" i="3"/>
  <c r="D418" i="3"/>
  <c r="D417" i="3"/>
  <c r="D416" i="3"/>
  <c r="D415" i="3"/>
  <c r="D414" i="3"/>
  <c r="D413" i="3"/>
  <c r="D412" i="3"/>
  <c r="D411" i="3"/>
  <c r="D410" i="3"/>
  <c r="D409" i="3"/>
  <c r="D408" i="3"/>
  <c r="D407" i="3"/>
  <c r="D406" i="3"/>
  <c r="D405" i="3"/>
  <c r="D404" i="3"/>
  <c r="D403" i="3"/>
  <c r="D402" i="3"/>
  <c r="D401" i="3"/>
  <c r="D400" i="3"/>
  <c r="D399" i="3"/>
  <c r="D398" i="3"/>
  <c r="D397" i="3"/>
  <c r="D396" i="3"/>
  <c r="D395" i="3"/>
  <c r="D394" i="3"/>
  <c r="D393" i="3"/>
  <c r="D392" i="3"/>
  <c r="D391" i="3"/>
  <c r="D390" i="3"/>
  <c r="D389" i="3"/>
  <c r="D388" i="3"/>
  <c r="D387" i="3"/>
  <c r="D386" i="3"/>
  <c r="D385" i="3"/>
  <c r="D384" i="3"/>
  <c r="D383" i="3"/>
  <c r="D382" i="3"/>
  <c r="D381" i="3"/>
  <c r="D380" i="3"/>
  <c r="D379" i="3"/>
  <c r="D378" i="3"/>
  <c r="D377" i="3"/>
  <c r="D376" i="3"/>
  <c r="D375" i="3"/>
  <c r="D374" i="3"/>
  <c r="D373" i="3"/>
  <c r="D372" i="3"/>
  <c r="D371" i="3"/>
  <c r="D370" i="3"/>
  <c r="D369" i="3"/>
  <c r="D368" i="3"/>
  <c r="D367" i="3"/>
  <c r="D366" i="3"/>
  <c r="D365" i="3"/>
  <c r="D364" i="3"/>
  <c r="D363" i="3"/>
  <c r="D362" i="3"/>
  <c r="D361" i="3"/>
  <c r="D360" i="3"/>
  <c r="D359" i="3"/>
  <c r="C25" i="3"/>
  <c r="B29" i="2"/>
  <c r="M22" i="2"/>
  <c r="M19" i="2"/>
  <c r="C52" i="2"/>
  <c r="C53" i="2"/>
  <c r="C54" i="2"/>
  <c r="C55" i="2"/>
  <c r="C56" i="2"/>
  <c r="C57" i="2"/>
  <c r="C58" i="2"/>
  <c r="C59" i="2"/>
  <c r="C60" i="2"/>
  <c r="C61" i="2"/>
  <c r="C62" i="2"/>
  <c r="C63" i="2"/>
  <c r="C64" i="2"/>
  <c r="C65" i="2"/>
  <c r="C66" i="2"/>
  <c r="C67" i="2"/>
  <c r="C68" i="2"/>
  <c r="C69" i="2"/>
  <c r="C70" i="2"/>
  <c r="C71" i="2"/>
  <c r="C72" i="2"/>
  <c r="C73" i="2"/>
  <c r="C74" i="2"/>
  <c r="C75" i="2"/>
  <c r="C76" i="2"/>
  <c r="C77" i="2"/>
  <c r="C78" i="2"/>
  <c r="C79" i="2"/>
  <c r="C80" i="2"/>
  <c r="C81" i="2"/>
  <c r="C82" i="2"/>
  <c r="C83" i="2"/>
  <c r="C84" i="2"/>
  <c r="C85" i="2"/>
  <c r="C86" i="2"/>
  <c r="C87" i="2"/>
  <c r="C88" i="2"/>
  <c r="C89" i="2"/>
  <c r="C90" i="2"/>
  <c r="C91" i="2"/>
  <c r="C92" i="2"/>
  <c r="C93" i="2"/>
  <c r="C94" i="2"/>
  <c r="C95" i="2"/>
  <c r="C96" i="2"/>
  <c r="C97" i="2"/>
  <c r="C98" i="2"/>
  <c r="C99" i="2"/>
  <c r="C100" i="2"/>
  <c r="C101" i="2"/>
  <c r="C102" i="2"/>
  <c r="C103" i="2"/>
  <c r="C104" i="2"/>
  <c r="C105" i="2"/>
  <c r="C106" i="2"/>
  <c r="C107" i="2"/>
  <c r="C108" i="2"/>
  <c r="C109" i="2"/>
  <c r="C110" i="2"/>
  <c r="C111" i="2"/>
  <c r="C112" i="2"/>
  <c r="C113" i="2"/>
  <c r="C114" i="2"/>
  <c r="C115" i="2"/>
  <c r="C116" i="2"/>
  <c r="C117" i="2"/>
  <c r="C118" i="2"/>
  <c r="C119" i="2"/>
  <c r="C120" i="2"/>
  <c r="C121" i="2"/>
  <c r="C122" i="2"/>
  <c r="C123" i="2"/>
  <c r="C124" i="2"/>
  <c r="C125" i="2"/>
  <c r="C126" i="2"/>
  <c r="C127" i="2"/>
  <c r="C128" i="2"/>
  <c r="C129" i="2"/>
  <c r="C130" i="2"/>
  <c r="C131" i="2"/>
  <c r="C132" i="2"/>
  <c r="C133" i="2"/>
  <c r="C134" i="2"/>
  <c r="C135" i="2"/>
  <c r="C136" i="2"/>
  <c r="C137" i="2"/>
  <c r="C138" i="2"/>
  <c r="C139" i="2"/>
  <c r="C140" i="2"/>
  <c r="C141" i="2"/>
  <c r="C142" i="2"/>
  <c r="C143" i="2"/>
  <c r="C144" i="2"/>
  <c r="C145" i="2"/>
  <c r="C146" i="2"/>
  <c r="C147" i="2"/>
  <c r="C148" i="2"/>
  <c r="C149" i="2"/>
  <c r="C150" i="2"/>
  <c r="C151" i="2"/>
  <c r="C152" i="2"/>
  <c r="C153" i="2"/>
  <c r="C154" i="2"/>
  <c r="C155" i="2"/>
  <c r="C156" i="2"/>
  <c r="C157" i="2"/>
  <c r="C158" i="2"/>
  <c r="C159" i="2"/>
  <c r="C160" i="2"/>
  <c r="C161" i="2"/>
  <c r="C162" i="2"/>
  <c r="C163" i="2"/>
  <c r="C164" i="2"/>
  <c r="C165" i="2"/>
  <c r="C166" i="2"/>
  <c r="C167" i="2"/>
  <c r="C168" i="2"/>
  <c r="C169" i="2"/>
  <c r="C170" i="2"/>
  <c r="C171" i="2"/>
  <c r="C172" i="2"/>
  <c r="C173" i="2"/>
  <c r="C174" i="2"/>
  <c r="C175" i="2"/>
  <c r="C176" i="2"/>
  <c r="C177" i="2"/>
  <c r="C178" i="2"/>
  <c r="C179" i="2"/>
  <c r="C180" i="2"/>
  <c r="C181" i="2"/>
  <c r="C182" i="2"/>
  <c r="C183" i="2"/>
  <c r="C184" i="2"/>
  <c r="C185" i="2"/>
  <c r="C186" i="2"/>
  <c r="C187" i="2"/>
  <c r="C188" i="2"/>
  <c r="C189" i="2"/>
  <c r="C190" i="2"/>
  <c r="C191" i="2"/>
  <c r="C192" i="2"/>
  <c r="C193" i="2"/>
  <c r="C194" i="2"/>
  <c r="C195" i="2"/>
  <c r="C196" i="2"/>
  <c r="C197" i="2"/>
  <c r="C198" i="2"/>
  <c r="C199" i="2"/>
  <c r="C200" i="2"/>
  <c r="C201" i="2"/>
  <c r="C202" i="2"/>
  <c r="C203" i="2"/>
  <c r="C204" i="2"/>
  <c r="C205" i="2"/>
  <c r="C206" i="2"/>
  <c r="C207" i="2"/>
  <c r="C208" i="2"/>
  <c r="C209" i="2"/>
  <c r="C210" i="2"/>
  <c r="C211" i="2"/>
  <c r="C212" i="2"/>
  <c r="C213" i="2"/>
  <c r="C214" i="2"/>
  <c r="C215" i="2"/>
  <c r="C216" i="2"/>
  <c r="C217" i="2"/>
  <c r="C218" i="2"/>
  <c r="C219" i="2"/>
  <c r="C220" i="2"/>
  <c r="C221" i="2"/>
  <c r="C222" i="2"/>
  <c r="C223" i="2"/>
  <c r="C224" i="2"/>
  <c r="C225" i="2"/>
  <c r="C226" i="2"/>
  <c r="C227" i="2"/>
  <c r="C228" i="2"/>
  <c r="C229" i="2"/>
  <c r="C230" i="2"/>
  <c r="C231" i="2"/>
  <c r="C232" i="2"/>
  <c r="C233" i="2"/>
  <c r="C234" i="2"/>
  <c r="C235" i="2"/>
  <c r="C236" i="2"/>
  <c r="C237" i="2"/>
  <c r="C238" i="2"/>
  <c r="C239" i="2"/>
  <c r="C240" i="2"/>
  <c r="C241" i="2"/>
  <c r="C242" i="2"/>
  <c r="C243" i="2"/>
  <c r="C244" i="2"/>
  <c r="C245" i="2"/>
  <c r="C246" i="2"/>
  <c r="C247" i="2"/>
  <c r="C248" i="2"/>
  <c r="C249" i="2"/>
  <c r="C250" i="2"/>
  <c r="C251" i="2"/>
  <c r="C252" i="2"/>
  <c r="C253" i="2"/>
  <c r="C254" i="2"/>
  <c r="C255" i="2"/>
  <c r="C256" i="2"/>
  <c r="C257" i="2"/>
  <c r="C258" i="2"/>
  <c r="C259" i="2"/>
  <c r="C260" i="2"/>
  <c r="C261" i="2"/>
  <c r="C262" i="2"/>
  <c r="C263" i="2"/>
  <c r="C264" i="2"/>
  <c r="C265" i="2"/>
  <c r="C266" i="2"/>
  <c r="C267" i="2"/>
  <c r="C268" i="2"/>
  <c r="C269" i="2"/>
  <c r="C270" i="2"/>
  <c r="C271" i="2"/>
  <c r="C272" i="2"/>
  <c r="C273" i="2"/>
  <c r="C274" i="2"/>
  <c r="C275" i="2"/>
  <c r="C276" i="2"/>
  <c r="C277" i="2"/>
  <c r="C278" i="2"/>
  <c r="C279" i="2"/>
  <c r="C280" i="2"/>
  <c r="C281" i="2"/>
  <c r="C282" i="2"/>
  <c r="C283" i="2"/>
  <c r="C284" i="2"/>
  <c r="C285" i="2"/>
  <c r="C286" i="2"/>
  <c r="C287" i="2"/>
  <c r="C288" i="2"/>
  <c r="C289" i="2"/>
  <c r="C290" i="2"/>
  <c r="C291" i="2"/>
  <c r="C292" i="2"/>
  <c r="C293" i="2"/>
  <c r="C294" i="2"/>
  <c r="C295" i="2"/>
  <c r="C296" i="2"/>
  <c r="C297" i="2"/>
  <c r="C298" i="2"/>
  <c r="C299" i="2"/>
  <c r="C300" i="2"/>
  <c r="C301" i="2"/>
  <c r="C302" i="2"/>
  <c r="C303" i="2"/>
  <c r="C304" i="2"/>
  <c r="C305" i="2"/>
  <c r="C306" i="2"/>
  <c r="C307" i="2"/>
  <c r="C308" i="2"/>
  <c r="C309" i="2"/>
  <c r="C310" i="2"/>
  <c r="C311" i="2"/>
  <c r="C312" i="2"/>
  <c r="C313" i="2"/>
  <c r="C314" i="2"/>
  <c r="C315" i="2"/>
  <c r="C316" i="2"/>
  <c r="C317" i="2"/>
  <c r="C318" i="2"/>
  <c r="C319" i="2"/>
  <c r="C320" i="2"/>
  <c r="C321" i="2"/>
  <c r="C322" i="2"/>
  <c r="C323" i="2"/>
  <c r="C324" i="2"/>
  <c r="C325" i="2"/>
  <c r="C326" i="2"/>
  <c r="C327" i="2"/>
  <c r="C328" i="2"/>
  <c r="C329" i="2"/>
  <c r="C330" i="2"/>
  <c r="C331" i="2"/>
  <c r="C332" i="2"/>
  <c r="C333" i="2"/>
  <c r="C334" i="2"/>
  <c r="C335" i="2"/>
  <c r="C336" i="2"/>
  <c r="C337" i="2"/>
  <c r="C338" i="2"/>
  <c r="C339" i="2"/>
  <c r="C340" i="2"/>
  <c r="C341" i="2"/>
  <c r="C342" i="2"/>
  <c r="C343" i="2"/>
  <c r="C344" i="2"/>
  <c r="C345" i="2"/>
  <c r="C346" i="2"/>
  <c r="C347" i="2"/>
  <c r="C348" i="2"/>
  <c r="C349" i="2"/>
  <c r="C350" i="2"/>
  <c r="C351" i="2"/>
  <c r="C352" i="2"/>
  <c r="C353" i="2"/>
  <c r="C354" i="2"/>
  <c r="C355" i="2"/>
  <c r="C356" i="2"/>
  <c r="C357" i="2"/>
  <c r="C358" i="2"/>
  <c r="C359" i="2"/>
  <c r="C360" i="2"/>
  <c r="C361" i="2"/>
  <c r="C362" i="2"/>
  <c r="C363" i="2"/>
  <c r="C364" i="2"/>
  <c r="C365" i="2"/>
  <c r="C366" i="2"/>
  <c r="C367" i="2"/>
  <c r="D368" i="2"/>
  <c r="D369" i="2"/>
  <c r="D370" i="2"/>
  <c r="D371" i="2"/>
  <c r="D372" i="2"/>
  <c r="D373" i="2"/>
  <c r="D374" i="2"/>
  <c r="D375" i="2"/>
  <c r="D376" i="2"/>
  <c r="D377" i="2"/>
  <c r="D378" i="2"/>
  <c r="D379" i="2"/>
  <c r="D380" i="2"/>
  <c r="D381" i="2"/>
  <c r="D382" i="2"/>
  <c r="D383" i="2"/>
  <c r="D384" i="2"/>
  <c r="D385" i="2"/>
  <c r="D386" i="2"/>
  <c r="D387" i="2"/>
  <c r="D388" i="2"/>
  <c r="D389" i="2"/>
  <c r="D390" i="2"/>
  <c r="D391" i="2"/>
  <c r="D392" i="2"/>
  <c r="D393" i="2"/>
  <c r="D394" i="2"/>
  <c r="D395" i="2"/>
  <c r="D396" i="2"/>
  <c r="D397" i="2"/>
  <c r="D398" i="2"/>
  <c r="D399" i="2"/>
  <c r="D400" i="2"/>
  <c r="D401" i="2"/>
  <c r="D402" i="2"/>
  <c r="D403" i="2"/>
  <c r="D404" i="2"/>
  <c r="D405" i="2"/>
  <c r="D406" i="2"/>
  <c r="D407" i="2"/>
  <c r="D408" i="2"/>
  <c r="D409" i="2"/>
  <c r="D410" i="2"/>
  <c r="D411" i="2"/>
  <c r="D412" i="2"/>
  <c r="D413" i="2"/>
  <c r="D414" i="2"/>
  <c r="D415" i="2"/>
  <c r="D416" i="2"/>
  <c r="D417" i="2"/>
  <c r="D418" i="2"/>
  <c r="D419" i="2"/>
  <c r="D420" i="2"/>
  <c r="D421" i="2"/>
  <c r="D422" i="2"/>
  <c r="D423" i="2"/>
  <c r="D424" i="2"/>
  <c r="D425" i="2"/>
  <c r="D426" i="2"/>
  <c r="D427" i="2"/>
  <c r="D428" i="2"/>
  <c r="D429" i="2"/>
  <c r="D430" i="2"/>
  <c r="D431" i="2"/>
  <c r="D432" i="2"/>
  <c r="D433" i="2"/>
  <c r="D434" i="2"/>
  <c r="D435" i="2"/>
  <c r="D436" i="2"/>
  <c r="D437" i="2"/>
  <c r="D438" i="2"/>
  <c r="D439" i="2"/>
  <c r="D440" i="2"/>
  <c r="D441" i="2"/>
  <c r="D442" i="2"/>
  <c r="D443" i="2"/>
  <c r="D444" i="2"/>
  <c r="D445" i="2"/>
  <c r="D446" i="2"/>
  <c r="D447" i="2"/>
  <c r="D448" i="2"/>
  <c r="D449" i="2"/>
  <c r="D450" i="2"/>
  <c r="D451" i="2"/>
  <c r="D452" i="2"/>
  <c r="D453" i="2"/>
  <c r="D454" i="2"/>
  <c r="D455" i="2"/>
  <c r="D456" i="2"/>
  <c r="D457" i="2"/>
  <c r="D458" i="2"/>
  <c r="D459" i="2"/>
  <c r="D460" i="2"/>
  <c r="D461" i="2"/>
  <c r="D462" i="2"/>
  <c r="D463" i="2"/>
  <c r="D464" i="2"/>
  <c r="D465" i="2"/>
  <c r="D466" i="2"/>
  <c r="D467" i="2"/>
  <c r="D468" i="2"/>
  <c r="D469" i="2"/>
  <c r="D470" i="2"/>
  <c r="D471" i="2"/>
  <c r="D472" i="2"/>
  <c r="D473" i="2"/>
  <c r="D474" i="2"/>
  <c r="D475" i="2"/>
  <c r="D476" i="2"/>
  <c r="D477" i="2"/>
  <c r="D478" i="2"/>
  <c r="D479" i="2"/>
  <c r="D480" i="2"/>
  <c r="D481" i="2"/>
  <c r="D482" i="2"/>
  <c r="D483" i="2"/>
  <c r="D484" i="2"/>
  <c r="D485" i="2"/>
  <c r="D486" i="2"/>
  <c r="D487" i="2"/>
  <c r="D488" i="2"/>
  <c r="D489" i="2"/>
  <c r="D490" i="2"/>
  <c r="D491" i="2"/>
  <c r="D492" i="2"/>
  <c r="D493" i="2"/>
  <c r="D494" i="2"/>
  <c r="D495" i="2"/>
  <c r="D496" i="2"/>
  <c r="D497" i="2"/>
  <c r="D498" i="2"/>
  <c r="D499" i="2"/>
  <c r="D500" i="2"/>
  <c r="D501" i="2"/>
  <c r="D502" i="2"/>
  <c r="D503" i="2"/>
  <c r="D504" i="2"/>
  <c r="D505" i="2"/>
  <c r="D506" i="2"/>
  <c r="D507" i="2"/>
  <c r="D508" i="2"/>
  <c r="D509" i="2"/>
  <c r="D510" i="2"/>
  <c r="D511" i="2"/>
  <c r="D512" i="2"/>
  <c r="D513" i="2"/>
  <c r="D514" i="2"/>
  <c r="D515" i="2"/>
  <c r="D516" i="2"/>
  <c r="D517" i="2"/>
  <c r="D518" i="2"/>
  <c r="D519" i="2"/>
  <c r="D520" i="2"/>
  <c r="D521" i="2"/>
  <c r="D522" i="2"/>
  <c r="D523" i="2"/>
  <c r="D524" i="2"/>
  <c r="D525" i="2"/>
  <c r="D526" i="2"/>
  <c r="D527" i="2"/>
  <c r="D528" i="2"/>
  <c r="D529" i="2"/>
  <c r="D530" i="2"/>
  <c r="D531" i="2"/>
  <c r="D532" i="2"/>
  <c r="D533" i="2"/>
  <c r="D534" i="2"/>
  <c r="D535" i="2"/>
  <c r="D536" i="2"/>
  <c r="D537" i="2"/>
  <c r="D538" i="2"/>
  <c r="D539" i="2"/>
  <c r="D540" i="2"/>
  <c r="D541" i="2"/>
  <c r="D542" i="2"/>
  <c r="D543" i="2"/>
  <c r="D544" i="2"/>
  <c r="D545" i="2"/>
  <c r="D546" i="2"/>
  <c r="D547" i="2"/>
  <c r="D548" i="2"/>
  <c r="D549" i="2"/>
  <c r="D550" i="2"/>
  <c r="D551" i="2"/>
  <c r="D552" i="2"/>
  <c r="D553" i="2"/>
  <c r="D554" i="2"/>
  <c r="D555" i="2"/>
  <c r="D556" i="2"/>
  <c r="D557" i="2"/>
  <c r="D558" i="2"/>
  <c r="D559" i="2"/>
  <c r="D560" i="2"/>
  <c r="D561" i="2"/>
  <c r="D562" i="2"/>
  <c r="D563" i="2"/>
  <c r="D564" i="2"/>
  <c r="D565" i="2"/>
  <c r="D566" i="2"/>
  <c r="D567" i="2"/>
  <c r="D568" i="2"/>
  <c r="D569" i="2"/>
  <c r="D570" i="2"/>
  <c r="D571" i="2"/>
  <c r="D572" i="2"/>
  <c r="D573" i="2"/>
  <c r="D574" i="2"/>
  <c r="D575" i="2"/>
  <c r="D576" i="2"/>
  <c r="D577" i="2"/>
  <c r="D578" i="2"/>
  <c r="D579" i="2"/>
  <c r="D580" i="2"/>
  <c r="D581" i="2"/>
  <c r="D582" i="2"/>
  <c r="D583" i="2"/>
  <c r="D584" i="2"/>
  <c r="D585" i="2"/>
  <c r="D586" i="2"/>
  <c r="D587" i="2"/>
  <c r="D588" i="2"/>
  <c r="D589" i="2"/>
  <c r="D590" i="2"/>
  <c r="D591" i="2"/>
  <c r="D592" i="2"/>
  <c r="D593" i="2"/>
  <c r="D594" i="2"/>
  <c r="D595" i="2"/>
  <c r="D596" i="2"/>
  <c r="D597" i="2"/>
  <c r="D598" i="2"/>
  <c r="D599" i="2"/>
  <c r="D600" i="2"/>
  <c r="D601" i="2"/>
  <c r="D602" i="2"/>
  <c r="D603" i="2"/>
  <c r="D604" i="2"/>
  <c r="D605" i="2"/>
  <c r="D606" i="2"/>
  <c r="D607" i="2"/>
  <c r="D608" i="2"/>
  <c r="D609" i="2"/>
  <c r="D610" i="2"/>
  <c r="D611" i="2"/>
  <c r="D612" i="2"/>
  <c r="D613" i="2"/>
  <c r="D614" i="2"/>
  <c r="D615" i="2"/>
  <c r="D616" i="2"/>
  <c r="D617" i="2"/>
  <c r="D618" i="2"/>
  <c r="D619" i="2"/>
  <c r="D620" i="2"/>
  <c r="D621" i="2"/>
  <c r="D622" i="2"/>
  <c r="D623" i="2"/>
  <c r="D624" i="2"/>
  <c r="D625" i="2"/>
  <c r="D626" i="2"/>
  <c r="D627" i="2"/>
  <c r="D628" i="2"/>
  <c r="D629" i="2"/>
  <c r="D630" i="2"/>
  <c r="D631" i="2"/>
  <c r="D632" i="2"/>
  <c r="D633" i="2"/>
  <c r="D634" i="2"/>
  <c r="D635" i="2"/>
  <c r="D636" i="2"/>
  <c r="D637" i="2"/>
  <c r="D638" i="2"/>
  <c r="D639" i="2"/>
  <c r="D640" i="2"/>
  <c r="D641" i="2"/>
  <c r="D642" i="2"/>
  <c r="D643" i="2"/>
  <c r="D644" i="2"/>
  <c r="D645" i="2"/>
  <c r="D646" i="2"/>
  <c r="D647" i="2"/>
  <c r="D648" i="2"/>
  <c r="D649" i="2"/>
  <c r="D650" i="2"/>
  <c r="D651" i="2"/>
  <c r="D652" i="2"/>
  <c r="D653" i="2"/>
  <c r="D654" i="2"/>
  <c r="D655" i="2"/>
  <c r="D656" i="2"/>
  <c r="D657" i="2"/>
  <c r="D658" i="2"/>
  <c r="D659" i="2"/>
  <c r="D660" i="2"/>
  <c r="D661" i="2"/>
  <c r="D662" i="2"/>
  <c r="D663" i="2"/>
  <c r="D664" i="2"/>
  <c r="D665" i="2"/>
  <c r="D666" i="2"/>
  <c r="D667" i="2"/>
  <c r="D668" i="2"/>
  <c r="D669" i="2"/>
  <c r="D670" i="2"/>
  <c r="D671" i="2"/>
  <c r="D672" i="2"/>
  <c r="D673" i="2"/>
  <c r="D674" i="2"/>
  <c r="D675" i="2"/>
  <c r="D676" i="2"/>
  <c r="D677" i="2"/>
  <c r="D678" i="2"/>
  <c r="D679" i="2"/>
  <c r="D680" i="2"/>
  <c r="D681" i="2"/>
  <c r="D682" i="2"/>
  <c r="D683" i="2"/>
  <c r="D684" i="2"/>
  <c r="D685" i="2"/>
  <c r="D686" i="2"/>
  <c r="D687" i="2"/>
  <c r="D688" i="2"/>
  <c r="D689" i="2"/>
  <c r="D690" i="2"/>
  <c r="D691" i="2"/>
  <c r="D692" i="2"/>
  <c r="D693" i="2"/>
  <c r="D694" i="2"/>
  <c r="D695" i="2"/>
  <c r="D696" i="2"/>
  <c r="D697" i="2"/>
  <c r="D698" i="2"/>
  <c r="D699" i="2"/>
  <c r="D700" i="2"/>
  <c r="D701" i="2"/>
  <c r="D702" i="2"/>
  <c r="D703" i="2"/>
  <c r="D704" i="2"/>
  <c r="D705" i="2"/>
  <c r="D706" i="2"/>
  <c r="D707" i="2"/>
  <c r="D708" i="2"/>
  <c r="D709" i="2"/>
  <c r="D710" i="2"/>
  <c r="D711" i="2"/>
  <c r="D712" i="2"/>
  <c r="D713" i="2"/>
  <c r="D714" i="2"/>
  <c r="D715" i="2"/>
  <c r="D716" i="2"/>
  <c r="D717" i="2"/>
  <c r="D718" i="2"/>
  <c r="D719" i="2"/>
  <c r="D720" i="2"/>
  <c r="D721" i="2"/>
  <c r="D722" i="2"/>
  <c r="D723" i="2"/>
  <c r="D724" i="2"/>
  <c r="D725" i="2"/>
  <c r="D726" i="2"/>
  <c r="D727" i="2"/>
  <c r="D728" i="2"/>
  <c r="D729" i="2"/>
  <c r="D730" i="2"/>
  <c r="D731" i="2"/>
  <c r="D732" i="2"/>
  <c r="D733" i="2"/>
  <c r="D734" i="2"/>
  <c r="C735" i="2"/>
  <c r="C736" i="2"/>
  <c r="C737" i="2"/>
  <c r="C738" i="2"/>
  <c r="C739" i="2"/>
  <c r="C740" i="2"/>
  <c r="C741" i="2"/>
  <c r="C742" i="2"/>
  <c r="C743" i="2"/>
  <c r="C744" i="2"/>
  <c r="C745" i="2"/>
  <c r="C746" i="2"/>
  <c r="C747" i="2"/>
  <c r="C748" i="2"/>
  <c r="C749" i="2"/>
  <c r="C750" i="2"/>
  <c r="C751" i="2"/>
  <c r="C752" i="2"/>
  <c r="C753" i="2"/>
  <c r="C754" i="2"/>
  <c r="C755" i="2"/>
  <c r="C756" i="2"/>
  <c r="C757" i="2"/>
  <c r="C758" i="2"/>
  <c r="C759" i="2"/>
  <c r="C760" i="2"/>
  <c r="C761" i="2"/>
  <c r="C762" i="2"/>
  <c r="C763" i="2"/>
  <c r="C764" i="2"/>
  <c r="C765" i="2"/>
  <c r="C766" i="2"/>
  <c r="C767" i="2"/>
  <c r="C768" i="2"/>
  <c r="C769" i="2"/>
  <c r="C770" i="2"/>
  <c r="C771" i="2"/>
  <c r="C772" i="2"/>
  <c r="C773" i="2"/>
  <c r="C774" i="2"/>
  <c r="C775" i="2"/>
  <c r="C776" i="2"/>
  <c r="C777" i="2"/>
  <c r="C778" i="2"/>
  <c r="C779" i="2"/>
  <c r="C780" i="2"/>
  <c r="C781" i="2"/>
  <c r="C782" i="2"/>
  <c r="C783" i="2"/>
  <c r="C784" i="2"/>
  <c r="C785" i="2"/>
  <c r="C786" i="2"/>
  <c r="C787" i="2"/>
  <c r="C788" i="2"/>
  <c r="C789" i="2"/>
  <c r="C790" i="2"/>
  <c r="C791" i="2"/>
  <c r="C792" i="2"/>
  <c r="C793" i="2"/>
  <c r="C794" i="2"/>
  <c r="C795" i="2"/>
  <c r="C796" i="2"/>
  <c r="C797" i="2"/>
  <c r="C798" i="2"/>
  <c r="C799" i="2"/>
  <c r="C800" i="2"/>
  <c r="C801" i="2"/>
  <c r="C802" i="2"/>
  <c r="C803" i="2"/>
  <c r="C804" i="2"/>
  <c r="C805" i="2"/>
  <c r="C806" i="2"/>
  <c r="C807" i="2"/>
  <c r="C808" i="2"/>
  <c r="C809" i="2"/>
  <c r="C810" i="2"/>
  <c r="C811" i="2"/>
  <c r="C812" i="2"/>
  <c r="C813" i="2"/>
  <c r="C814" i="2"/>
  <c r="C815" i="2"/>
  <c r="C816" i="2"/>
  <c r="C817" i="2"/>
  <c r="C818" i="2"/>
  <c r="C819" i="2"/>
  <c r="C820" i="2"/>
  <c r="C821" i="2"/>
  <c r="C822" i="2"/>
  <c r="C823" i="2"/>
  <c r="C824" i="2"/>
  <c r="C825" i="2"/>
  <c r="C826" i="2"/>
  <c r="C827" i="2"/>
  <c r="C828" i="2"/>
  <c r="C829" i="2"/>
  <c r="C830" i="2"/>
  <c r="C831" i="2"/>
  <c r="C832" i="2"/>
  <c r="C833" i="2"/>
  <c r="C834" i="2"/>
  <c r="C835" i="2"/>
  <c r="C836" i="2"/>
  <c r="C837" i="2"/>
  <c r="C838" i="2"/>
  <c r="C839" i="2"/>
  <c r="C840" i="2"/>
  <c r="C841" i="2"/>
  <c r="C842" i="2"/>
  <c r="C843" i="2"/>
  <c r="C844" i="2"/>
  <c r="C845" i="2"/>
  <c r="C846" i="2"/>
  <c r="C847" i="2"/>
  <c r="C848" i="2"/>
  <c r="C849" i="2"/>
  <c r="C850" i="2"/>
  <c r="C851" i="2"/>
  <c r="C852" i="2"/>
  <c r="C853" i="2"/>
  <c r="C854" i="2"/>
  <c r="C855" i="2"/>
  <c r="C856" i="2"/>
  <c r="C857" i="2"/>
  <c r="C858" i="2"/>
  <c r="C859" i="2"/>
  <c r="C860" i="2"/>
  <c r="C861" i="2"/>
  <c r="C862" i="2"/>
  <c r="C863" i="2"/>
  <c r="C864" i="2"/>
  <c r="C865" i="2"/>
  <c r="C866" i="2"/>
  <c r="C867" i="2"/>
  <c r="C868" i="2"/>
  <c r="C869" i="2"/>
  <c r="C870" i="2"/>
  <c r="C871" i="2"/>
  <c r="C872" i="2"/>
  <c r="C873" i="2"/>
  <c r="C874" i="2"/>
  <c r="C875" i="2"/>
  <c r="C876" i="2"/>
  <c r="C877" i="2"/>
  <c r="C878" i="2"/>
  <c r="C879" i="2"/>
  <c r="C880" i="2"/>
  <c r="C881" i="2"/>
  <c r="C882" i="2"/>
  <c r="C883" i="2"/>
  <c r="C884" i="2"/>
  <c r="C885" i="2"/>
  <c r="C886" i="2"/>
  <c r="C887" i="2"/>
  <c r="C888" i="2"/>
  <c r="C889" i="2"/>
  <c r="C890" i="2"/>
  <c r="C891" i="2"/>
  <c r="C892" i="2"/>
  <c r="C893" i="2"/>
  <c r="C894" i="2"/>
  <c r="C895" i="2"/>
  <c r="C896" i="2"/>
  <c r="C897" i="2"/>
  <c r="C898" i="2"/>
  <c r="C899" i="2"/>
  <c r="C900" i="2"/>
  <c r="C901" i="2"/>
  <c r="C902" i="2"/>
  <c r="C903" i="2"/>
  <c r="C904" i="2"/>
  <c r="C905" i="2"/>
  <c r="C906" i="2"/>
  <c r="C907" i="2"/>
  <c r="C908" i="2"/>
  <c r="C909" i="2"/>
  <c r="C910" i="2"/>
  <c r="C911" i="2"/>
  <c r="C912" i="2"/>
  <c r="C913" i="2"/>
  <c r="C914" i="2"/>
  <c r="C915" i="2"/>
  <c r="C916" i="2"/>
  <c r="C917" i="2"/>
  <c r="C918" i="2"/>
  <c r="C919" i="2"/>
  <c r="C920" i="2"/>
  <c r="C921" i="2"/>
  <c r="C922" i="2"/>
  <c r="C923" i="2"/>
  <c r="C924" i="2"/>
  <c r="C925" i="2"/>
  <c r="C926" i="2"/>
  <c r="C927" i="2"/>
  <c r="C928" i="2"/>
  <c r="C929" i="2"/>
  <c r="C930" i="2"/>
  <c r="C931" i="2"/>
  <c r="C932" i="2"/>
  <c r="C933" i="2"/>
  <c r="C934" i="2"/>
  <c r="C935" i="2"/>
  <c r="C936" i="2"/>
  <c r="C937" i="2"/>
  <c r="C938" i="2"/>
  <c r="C939" i="2"/>
  <c r="C940" i="2"/>
  <c r="C941" i="2"/>
  <c r="C942" i="2"/>
  <c r="C943" i="2"/>
  <c r="C944" i="2"/>
  <c r="C945" i="2"/>
  <c r="C946" i="2"/>
  <c r="C947" i="2"/>
  <c r="C948" i="2"/>
  <c r="C949" i="2"/>
  <c r="C950" i="2"/>
  <c r="C951" i="2"/>
  <c r="C952" i="2"/>
  <c r="C953" i="2"/>
  <c r="C954" i="2"/>
  <c r="C955" i="2"/>
  <c r="C956" i="2"/>
  <c r="C957" i="2"/>
  <c r="C958" i="2"/>
  <c r="C959" i="2"/>
  <c r="C960" i="2"/>
  <c r="C961" i="2"/>
  <c r="C962" i="2"/>
  <c r="C963" i="2"/>
  <c r="C964" i="2"/>
  <c r="C965" i="2"/>
  <c r="E966" i="2"/>
  <c r="E967" i="2"/>
  <c r="E968" i="2"/>
  <c r="C969" i="2"/>
  <c r="C970" i="2"/>
  <c r="C971" i="2"/>
  <c r="C972" i="2"/>
  <c r="C973" i="2"/>
  <c r="C974" i="2"/>
  <c r="C975" i="2"/>
  <c r="C976" i="2"/>
  <c r="C977" i="2"/>
  <c r="C978" i="2"/>
  <c r="C979" i="2"/>
  <c r="C980" i="2"/>
  <c r="C981" i="2"/>
  <c r="C982" i="2"/>
  <c r="C983" i="2"/>
  <c r="C984" i="2"/>
  <c r="C985" i="2"/>
  <c r="C986" i="2"/>
  <c r="C987" i="2"/>
  <c r="C988" i="2"/>
  <c r="C989" i="2"/>
  <c r="C990" i="2"/>
  <c r="C991" i="2"/>
  <c r="C992" i="2"/>
  <c r="C993" i="2"/>
  <c r="C994" i="2"/>
  <c r="C995" i="2"/>
  <c r="C996" i="2"/>
  <c r="C997" i="2"/>
  <c r="C998" i="2"/>
  <c r="C999" i="2"/>
  <c r="C1000" i="2"/>
  <c r="C1001" i="2"/>
  <c r="C1002" i="2"/>
  <c r="C1003" i="2"/>
  <c r="C1004" i="2"/>
  <c r="C1005" i="2"/>
  <c r="C1006" i="2"/>
  <c r="C1007" i="2"/>
  <c r="C1008" i="2"/>
  <c r="C1009" i="2"/>
  <c r="C1010" i="2"/>
  <c r="C1011" i="2"/>
  <c r="C1012" i="2"/>
  <c r="C1013" i="2"/>
  <c r="C1014" i="2"/>
  <c r="C1015" i="2"/>
  <c r="C1016" i="2"/>
  <c r="C1017" i="2"/>
  <c r="C1018" i="2"/>
  <c r="C1019" i="2"/>
  <c r="C1020" i="2"/>
  <c r="C1021" i="2"/>
  <c r="C1022" i="2"/>
  <c r="C1023" i="2"/>
  <c r="C1024" i="2"/>
  <c r="C1025" i="2"/>
  <c r="C1026" i="2"/>
  <c r="C1027" i="2"/>
  <c r="C1028" i="2"/>
  <c r="C1029" i="2"/>
  <c r="C1030" i="2"/>
  <c r="C1031" i="2"/>
  <c r="C1032" i="2"/>
  <c r="C1033" i="2"/>
  <c r="C1034" i="2"/>
  <c r="C1035" i="2"/>
  <c r="C1036" i="2"/>
  <c r="C1037" i="2"/>
  <c r="C1038" i="2"/>
  <c r="C1039" i="2"/>
  <c r="C1040" i="2"/>
  <c r="C1041" i="2"/>
  <c r="C1042" i="2"/>
  <c r="C1043" i="2"/>
  <c r="C1044" i="2"/>
  <c r="C1045" i="2"/>
  <c r="C1046" i="2"/>
  <c r="C1047" i="2"/>
  <c r="C1048" i="2"/>
  <c r="C1049" i="2"/>
  <c r="C1050" i="2"/>
  <c r="C1051" i="2"/>
  <c r="C51" i="2"/>
  <c r="C29" i="2"/>
  <c r="M71" i="1"/>
  <c r="L446" i="1"/>
  <c r="L445" i="1"/>
  <c r="L444" i="1"/>
  <c r="B23" i="3"/>
  <c r="B22" i="3"/>
  <c r="B21" i="3"/>
  <c r="B20" i="3"/>
  <c r="B19" i="3"/>
  <c r="B18" i="3"/>
  <c r="B16" i="3"/>
  <c r="B15" i="3"/>
  <c r="C6" i="3"/>
  <c r="B6" i="3"/>
  <c r="B3" i="3"/>
  <c r="B4" i="3"/>
  <c r="B2" i="3"/>
  <c r="C86" i="1"/>
  <c r="B86" i="1"/>
  <c r="B85" i="1"/>
  <c r="B84" i="1"/>
  <c r="M34" i="1"/>
  <c r="M37" i="1"/>
  <c r="M40" i="1"/>
  <c r="M43" i="1"/>
  <c r="M46" i="1"/>
  <c r="M49" i="1"/>
  <c r="M52" i="1"/>
  <c r="B27" i="2"/>
  <c r="B26" i="2"/>
  <c r="B25" i="2"/>
  <c r="B24" i="2"/>
  <c r="B23" i="2"/>
  <c r="B22" i="2"/>
  <c r="B21" i="2"/>
  <c r="B19" i="2"/>
  <c r="B18" i="2"/>
  <c r="C6" i="2"/>
  <c r="B6" i="2"/>
  <c r="B3" i="2"/>
  <c r="B4" i="2"/>
  <c r="B2" i="2"/>
  <c r="D66" i="1"/>
  <c r="D65" i="1"/>
  <c r="C71" i="1"/>
  <c r="B70" i="1"/>
  <c r="B69" i="1"/>
  <c r="B68" i="1"/>
  <c r="C27" i="8"/>
  <c r="C14" i="8"/>
  <c r="C23" i="8"/>
  <c r="C24" i="8"/>
  <c r="C25" i="8"/>
  <c r="C13" i="8"/>
  <c r="B67" i="1"/>
  <c r="B65" i="1"/>
  <c r="B56" i="1"/>
  <c r="B47" i="1"/>
  <c r="B71" i="1"/>
  <c r="B55" i="1"/>
  <c r="B54" i="1"/>
  <c r="B53" i="1"/>
  <c r="B52" i="1"/>
  <c r="B51" i="1"/>
  <c r="B50" i="1"/>
  <c r="B49" i="1"/>
  <c r="D44" i="1"/>
  <c r="C45" i="1"/>
  <c r="B45" i="1"/>
  <c r="B44" i="1"/>
  <c r="B29" i="1"/>
  <c r="B30" i="1"/>
  <c r="B31" i="1"/>
  <c r="B32" i="1"/>
  <c r="B33" i="1"/>
  <c r="B28" i="1"/>
  <c r="B27" i="1"/>
  <c r="B25" i="1"/>
  <c r="D19" i="1"/>
  <c r="B23" i="1"/>
  <c r="B22" i="1"/>
  <c r="B21" i="1"/>
  <c r="B20" i="1"/>
  <c r="B19" i="1"/>
  <c r="B18" i="1"/>
  <c r="B17" i="1"/>
  <c r="B15" i="1"/>
  <c r="B14" i="1"/>
  <c r="B13" i="1"/>
  <c r="C6" i="1"/>
  <c r="B6" i="1"/>
  <c r="B4" i="1"/>
  <c r="B3" i="1"/>
  <c r="B2" i="1"/>
  <c r="C3" i="7"/>
  <c r="C27" i="6"/>
  <c r="C20" i="6"/>
  <c r="C21" i="6"/>
  <c r="C30" i="4"/>
  <c r="C29" i="4"/>
  <c r="C20" i="3"/>
  <c r="C19" i="3"/>
  <c r="C24" i="2"/>
  <c r="C22" i="2"/>
  <c r="C84" i="1"/>
  <c r="C85" i="1"/>
  <c r="A298" i="1"/>
  <c r="C52" i="1"/>
  <c r="C50" i="1"/>
  <c r="C53" i="1"/>
  <c r="H144" i="1"/>
  <c r="H146" i="1"/>
  <c r="H148" i="1"/>
  <c r="H150" i="1"/>
  <c r="H152" i="1"/>
  <c r="H154" i="1"/>
  <c r="H156" i="1"/>
  <c r="H158" i="1"/>
  <c r="H160" i="1"/>
  <c r="H162" i="1"/>
  <c r="H164" i="1"/>
  <c r="H166" i="1"/>
  <c r="H168" i="1"/>
  <c r="H170" i="1"/>
  <c r="H172" i="1"/>
  <c r="H174" i="1"/>
  <c r="H176" i="1"/>
  <c r="H178" i="1"/>
  <c r="H180" i="1"/>
  <c r="H182" i="1"/>
  <c r="H184" i="1"/>
  <c r="H186" i="1"/>
  <c r="H188" i="1"/>
  <c r="H190" i="1"/>
  <c r="H192" i="1"/>
  <c r="H194" i="1"/>
  <c r="H196" i="1"/>
  <c r="H198" i="1"/>
  <c r="H200" i="1"/>
  <c r="H202" i="1"/>
  <c r="H204" i="1"/>
  <c r="H206" i="1"/>
  <c r="H208" i="1"/>
  <c r="H210" i="1"/>
  <c r="H212" i="1"/>
  <c r="H214" i="1"/>
  <c r="H216" i="1"/>
  <c r="H218" i="1"/>
  <c r="H220" i="1"/>
  <c r="H222" i="1"/>
  <c r="H224" i="1"/>
  <c r="H226" i="1"/>
  <c r="H228" i="1"/>
  <c r="H230" i="1"/>
  <c r="H232" i="1"/>
  <c r="H234" i="1"/>
  <c r="H236" i="1"/>
  <c r="H238" i="1"/>
  <c r="H240" i="1"/>
  <c r="H242" i="1"/>
  <c r="H244" i="1"/>
  <c r="H246" i="1"/>
  <c r="H248" i="1"/>
  <c r="H250" i="1"/>
  <c r="H252" i="1"/>
  <c r="H254" i="1"/>
  <c r="H256" i="1"/>
  <c r="H258" i="1"/>
  <c r="H260" i="1"/>
  <c r="H262" i="1"/>
  <c r="H263" i="1"/>
  <c r="H264" i="1"/>
  <c r="H265" i="1"/>
  <c r="H266" i="1"/>
  <c r="H267" i="1"/>
  <c r="H268" i="1"/>
  <c r="H269" i="1"/>
  <c r="H270" i="1"/>
  <c r="H271" i="1"/>
  <c r="H272" i="1"/>
  <c r="H273" i="1"/>
  <c r="H274" i="1"/>
  <c r="H275" i="1"/>
  <c r="H276" i="1"/>
  <c r="H277" i="1"/>
  <c r="H278" i="1"/>
  <c r="H279" i="1"/>
  <c r="H280" i="1"/>
  <c r="H281" i="1"/>
  <c r="H282" i="1"/>
  <c r="H283" i="1"/>
  <c r="H284" i="1"/>
  <c r="H285" i="1"/>
  <c r="H286" i="1"/>
  <c r="H287" i="1"/>
  <c r="H288" i="1"/>
  <c r="H289" i="1"/>
  <c r="H290" i="1"/>
  <c r="H291" i="1"/>
  <c r="H292" i="1"/>
  <c r="H293" i="1"/>
  <c r="H294" i="1"/>
  <c r="H295" i="1"/>
  <c r="H296" i="1"/>
  <c r="H297" i="1"/>
  <c r="H298" i="1"/>
  <c r="H299" i="1"/>
  <c r="H300" i="1"/>
  <c r="H301" i="1"/>
  <c r="H302" i="1"/>
  <c r="H303" i="1"/>
  <c r="H304" i="1"/>
  <c r="H305" i="1"/>
  <c r="H306" i="1"/>
  <c r="H307" i="1"/>
  <c r="H308" i="1"/>
  <c r="H309" i="1"/>
  <c r="H310" i="1"/>
  <c r="H311" i="1"/>
  <c r="H312" i="1"/>
  <c r="H313" i="1"/>
  <c r="H314" i="1"/>
  <c r="H315" i="1"/>
  <c r="H316" i="1"/>
  <c r="H317" i="1"/>
  <c r="H318" i="1"/>
  <c r="H319" i="1"/>
  <c r="H320" i="1"/>
  <c r="H321" i="1"/>
  <c r="H322" i="1"/>
  <c r="H323" i="1"/>
  <c r="H324" i="1"/>
  <c r="H325" i="1"/>
  <c r="H326" i="1"/>
  <c r="H327" i="1"/>
  <c r="H328" i="1"/>
  <c r="H329" i="1"/>
  <c r="H330" i="1"/>
  <c r="H331" i="1"/>
  <c r="H332" i="1"/>
  <c r="H333" i="1"/>
  <c r="H334" i="1"/>
  <c r="H335" i="1"/>
  <c r="H336" i="1"/>
  <c r="H337" i="1"/>
  <c r="H338" i="1"/>
  <c r="H339" i="1"/>
  <c r="H340" i="1"/>
  <c r="H341" i="1"/>
  <c r="H342" i="1"/>
  <c r="H343" i="1"/>
  <c r="H344" i="1"/>
  <c r="H345" i="1"/>
  <c r="H346" i="1"/>
  <c r="H347" i="1"/>
  <c r="H348" i="1"/>
  <c r="H349" i="1"/>
  <c r="H350" i="1"/>
  <c r="H351" i="1"/>
  <c r="H352" i="1"/>
  <c r="H353" i="1"/>
  <c r="H354" i="1"/>
  <c r="H355" i="1"/>
  <c r="H356" i="1"/>
  <c r="H357" i="1"/>
  <c r="H358" i="1"/>
  <c r="H359" i="1"/>
  <c r="H360" i="1"/>
  <c r="H361" i="1"/>
  <c r="H362" i="1"/>
  <c r="H363" i="1"/>
  <c r="H364" i="1"/>
  <c r="H365" i="1"/>
  <c r="H366" i="1"/>
  <c r="H367" i="1"/>
  <c r="H368" i="1"/>
  <c r="H369" i="1"/>
  <c r="H370" i="1"/>
  <c r="H371" i="1"/>
  <c r="H372" i="1"/>
  <c r="H373" i="1"/>
  <c r="H374" i="1"/>
  <c r="H375" i="1"/>
  <c r="H376" i="1"/>
  <c r="H377" i="1"/>
  <c r="H378" i="1"/>
  <c r="H379" i="1"/>
  <c r="H380" i="1"/>
  <c r="H381" i="1"/>
  <c r="H382" i="1"/>
  <c r="H383" i="1"/>
  <c r="H384" i="1"/>
  <c r="H385" i="1"/>
  <c r="H386" i="1"/>
  <c r="H387" i="1"/>
  <c r="H388" i="1"/>
  <c r="H389" i="1"/>
  <c r="H390" i="1"/>
  <c r="H391" i="1"/>
  <c r="H392" i="1"/>
  <c r="H393" i="1"/>
  <c r="H394" i="1"/>
  <c r="H395" i="1"/>
  <c r="H396" i="1"/>
  <c r="H397" i="1"/>
  <c r="H398" i="1"/>
  <c r="H399" i="1"/>
  <c r="H400" i="1"/>
  <c r="H401" i="1"/>
  <c r="H402" i="1"/>
  <c r="H403" i="1"/>
  <c r="H404" i="1"/>
  <c r="H405" i="1"/>
  <c r="H406" i="1"/>
  <c r="H407" i="1"/>
  <c r="H408" i="1"/>
  <c r="H409" i="1"/>
  <c r="H410" i="1"/>
  <c r="H411" i="1"/>
  <c r="H412" i="1"/>
  <c r="H413" i="1"/>
  <c r="H414" i="1"/>
  <c r="H415" i="1"/>
  <c r="H416" i="1"/>
  <c r="H417" i="1"/>
  <c r="H418" i="1"/>
  <c r="H419" i="1"/>
  <c r="H420" i="1"/>
  <c r="H421" i="1"/>
  <c r="H422" i="1"/>
  <c r="H423" i="1"/>
  <c r="H424" i="1"/>
  <c r="H425" i="1"/>
  <c r="H426" i="1"/>
  <c r="H427" i="1"/>
  <c r="H428" i="1"/>
  <c r="H429" i="1"/>
  <c r="H430" i="1"/>
  <c r="H431" i="1"/>
  <c r="H432" i="1"/>
  <c r="H433" i="1"/>
  <c r="H434" i="1"/>
  <c r="H435" i="1"/>
  <c r="H436" i="1"/>
  <c r="H437" i="1"/>
  <c r="H438" i="1"/>
  <c r="H439" i="1"/>
  <c r="H440" i="1"/>
  <c r="H441" i="1"/>
  <c r="H442" i="1"/>
  <c r="H443" i="1"/>
  <c r="H444" i="1"/>
  <c r="H445" i="1"/>
  <c r="H446" i="1"/>
  <c r="H447" i="1"/>
  <c r="H448" i="1"/>
  <c r="H449" i="1"/>
  <c r="H450" i="1"/>
  <c r="H451" i="1"/>
  <c r="H452" i="1"/>
  <c r="H453" i="1"/>
  <c r="H454" i="1"/>
  <c r="H455" i="1"/>
  <c r="H456" i="1"/>
  <c r="H457" i="1"/>
  <c r="H458" i="1"/>
  <c r="H459" i="1"/>
  <c r="H460" i="1"/>
  <c r="H461" i="1"/>
  <c r="H462" i="1"/>
  <c r="H463" i="1"/>
  <c r="H464" i="1"/>
  <c r="H465" i="1"/>
  <c r="H466" i="1"/>
  <c r="H467" i="1"/>
  <c r="H468" i="1"/>
  <c r="H469" i="1"/>
  <c r="H470" i="1"/>
  <c r="H471" i="1"/>
  <c r="H472" i="1"/>
  <c r="H473" i="1"/>
  <c r="H474" i="1"/>
  <c r="H475" i="1"/>
  <c r="H476" i="1"/>
  <c r="H477" i="1"/>
  <c r="H478" i="1"/>
  <c r="H479" i="1"/>
  <c r="H480" i="1"/>
  <c r="H481" i="1"/>
  <c r="H482" i="1"/>
  <c r="H483" i="1"/>
  <c r="H484" i="1"/>
  <c r="H485" i="1"/>
  <c r="H486" i="1"/>
  <c r="H487" i="1"/>
  <c r="H488" i="1"/>
  <c r="H489" i="1"/>
  <c r="H490" i="1"/>
  <c r="H491" i="1"/>
  <c r="H492" i="1"/>
  <c r="H493" i="1"/>
  <c r="H494" i="1"/>
  <c r="H495" i="1"/>
  <c r="H496" i="1"/>
  <c r="H497" i="1"/>
  <c r="H498" i="1"/>
  <c r="H499" i="1"/>
  <c r="H500" i="1"/>
  <c r="H501" i="1"/>
  <c r="H502" i="1"/>
  <c r="H503" i="1"/>
  <c r="H504" i="1"/>
  <c r="H505" i="1"/>
  <c r="H506" i="1"/>
  <c r="H507" i="1"/>
  <c r="H508" i="1"/>
  <c r="H509" i="1"/>
  <c r="H510" i="1"/>
  <c r="H511" i="1"/>
  <c r="H512" i="1"/>
  <c r="H513" i="1"/>
  <c r="H514" i="1"/>
  <c r="H515" i="1"/>
  <c r="H516" i="1"/>
  <c r="H517" i="1"/>
  <c r="H518" i="1"/>
  <c r="H519" i="1"/>
  <c r="H520" i="1"/>
  <c r="H521" i="1"/>
  <c r="H522" i="1"/>
  <c r="H523" i="1"/>
  <c r="H524" i="1"/>
  <c r="H525" i="1"/>
  <c r="H526" i="1"/>
  <c r="H527" i="1"/>
  <c r="H528" i="1"/>
  <c r="H529" i="1"/>
  <c r="H530" i="1"/>
  <c r="H531" i="1"/>
  <c r="H532" i="1"/>
  <c r="H533" i="1"/>
  <c r="H534" i="1"/>
  <c r="H535" i="1"/>
  <c r="H536" i="1"/>
  <c r="H537" i="1"/>
  <c r="H538" i="1"/>
  <c r="H539" i="1"/>
  <c r="H540" i="1"/>
  <c r="H541" i="1"/>
  <c r="H542" i="1"/>
  <c r="H543" i="1"/>
  <c r="H544" i="1"/>
  <c r="H545" i="1"/>
  <c r="H546" i="1"/>
  <c r="H547" i="1"/>
  <c r="H548" i="1"/>
  <c r="H549" i="1"/>
  <c r="H550" i="1"/>
  <c r="H551" i="1"/>
  <c r="H552" i="1"/>
  <c r="H553" i="1"/>
  <c r="H554" i="1"/>
  <c r="H555" i="1"/>
  <c r="H556" i="1"/>
  <c r="H557" i="1"/>
  <c r="H558" i="1"/>
  <c r="H559" i="1"/>
  <c r="H560" i="1"/>
  <c r="H561" i="1"/>
  <c r="H562" i="1"/>
  <c r="H563" i="1"/>
  <c r="H564" i="1"/>
  <c r="H565" i="1"/>
  <c r="H566" i="1"/>
  <c r="H567" i="1"/>
  <c r="H568" i="1"/>
  <c r="H569" i="1"/>
  <c r="H570" i="1"/>
  <c r="H571" i="1"/>
  <c r="H572" i="1"/>
  <c r="H573" i="1"/>
  <c r="H574" i="1"/>
  <c r="H575" i="1"/>
  <c r="H576" i="1"/>
  <c r="H577" i="1"/>
  <c r="H578" i="1"/>
  <c r="H579" i="1"/>
  <c r="H580" i="1"/>
  <c r="H581" i="1"/>
  <c r="H582" i="1"/>
  <c r="H583" i="1"/>
  <c r="H584" i="1"/>
  <c r="H585" i="1"/>
  <c r="H586" i="1"/>
  <c r="H587" i="1"/>
  <c r="H588" i="1"/>
  <c r="H589" i="1"/>
  <c r="H590" i="1"/>
  <c r="H591" i="1"/>
  <c r="H592" i="1"/>
  <c r="H593" i="1"/>
  <c r="H594" i="1"/>
  <c r="H595" i="1"/>
  <c r="H596" i="1"/>
  <c r="H597" i="1"/>
  <c r="H598" i="1"/>
  <c r="H599" i="1"/>
  <c r="H600" i="1"/>
  <c r="H601" i="1"/>
  <c r="H602" i="1"/>
  <c r="H603" i="1"/>
  <c r="H604" i="1"/>
  <c r="H605" i="1"/>
  <c r="H606" i="1"/>
  <c r="H607" i="1"/>
  <c r="H608" i="1"/>
  <c r="H609" i="1"/>
  <c r="H610" i="1"/>
  <c r="H611" i="1"/>
  <c r="H612" i="1"/>
  <c r="H613" i="1"/>
  <c r="H614" i="1"/>
  <c r="H615" i="1"/>
  <c r="H616" i="1"/>
  <c r="H617" i="1"/>
  <c r="H618" i="1"/>
  <c r="H619" i="1"/>
  <c r="H620" i="1"/>
  <c r="H621" i="1"/>
  <c r="H622" i="1"/>
  <c r="H623" i="1"/>
  <c r="H624" i="1"/>
  <c r="H625" i="1"/>
  <c r="H626" i="1"/>
  <c r="H627" i="1"/>
  <c r="H628" i="1"/>
  <c r="H629" i="1"/>
  <c r="H630" i="1"/>
  <c r="H631" i="1"/>
  <c r="H632" i="1"/>
  <c r="H633" i="1"/>
  <c r="H634" i="1"/>
  <c r="H635" i="1"/>
  <c r="H636" i="1"/>
  <c r="H637" i="1"/>
  <c r="H638" i="1"/>
  <c r="H639" i="1"/>
  <c r="H640" i="1"/>
  <c r="H641" i="1"/>
  <c r="H642" i="1"/>
  <c r="H643" i="1"/>
  <c r="H644" i="1"/>
  <c r="H645" i="1"/>
  <c r="H646" i="1"/>
  <c r="H647" i="1"/>
  <c r="H648" i="1"/>
  <c r="H649" i="1"/>
  <c r="H650" i="1"/>
  <c r="H651" i="1"/>
  <c r="H652" i="1"/>
  <c r="H653" i="1"/>
  <c r="H654" i="1"/>
  <c r="H655" i="1"/>
  <c r="H656" i="1"/>
  <c r="H657" i="1"/>
  <c r="H658" i="1"/>
  <c r="H659" i="1"/>
  <c r="H660" i="1"/>
  <c r="H661" i="1"/>
  <c r="H662" i="1"/>
  <c r="H663" i="1"/>
  <c r="H664" i="1"/>
  <c r="H665" i="1"/>
  <c r="H666" i="1"/>
  <c r="H667" i="1"/>
  <c r="H668" i="1"/>
  <c r="H669" i="1"/>
  <c r="H670" i="1"/>
  <c r="H671" i="1"/>
  <c r="H672" i="1"/>
  <c r="H673" i="1"/>
  <c r="H674" i="1"/>
  <c r="H675" i="1"/>
  <c r="H676" i="1"/>
  <c r="H677" i="1"/>
  <c r="H678" i="1"/>
  <c r="H679" i="1"/>
  <c r="H680" i="1"/>
  <c r="H681" i="1"/>
  <c r="H682" i="1"/>
  <c r="H683" i="1"/>
  <c r="H684" i="1"/>
  <c r="H685" i="1"/>
  <c r="H686" i="1"/>
  <c r="H687" i="1"/>
  <c r="H688" i="1"/>
  <c r="H689" i="1"/>
  <c r="H690" i="1"/>
  <c r="H691" i="1"/>
  <c r="H692" i="1"/>
  <c r="H693" i="1"/>
  <c r="H694" i="1"/>
  <c r="H695" i="1"/>
  <c r="H696" i="1"/>
  <c r="H697" i="1"/>
  <c r="H698" i="1"/>
  <c r="H699" i="1"/>
  <c r="H700" i="1"/>
  <c r="H701" i="1"/>
  <c r="H702" i="1"/>
  <c r="H703" i="1"/>
  <c r="H704" i="1"/>
  <c r="H705" i="1"/>
  <c r="H706" i="1"/>
  <c r="H707" i="1"/>
  <c r="H708" i="1"/>
  <c r="H709" i="1"/>
  <c r="H710" i="1"/>
  <c r="H711" i="1"/>
  <c r="H712" i="1"/>
  <c r="H713" i="1"/>
  <c r="H714" i="1"/>
  <c r="H715" i="1"/>
  <c r="H716" i="1"/>
  <c r="H717" i="1"/>
  <c r="H718" i="1"/>
  <c r="H719" i="1"/>
  <c r="H720" i="1"/>
  <c r="H721" i="1"/>
  <c r="H722" i="1"/>
  <c r="H723" i="1"/>
  <c r="H724" i="1"/>
  <c r="H725" i="1"/>
  <c r="H726" i="1"/>
  <c r="H727" i="1"/>
  <c r="H728" i="1"/>
  <c r="H729" i="1"/>
  <c r="H730" i="1"/>
  <c r="H731" i="1"/>
  <c r="H732" i="1"/>
  <c r="H733" i="1"/>
  <c r="H734" i="1"/>
  <c r="H735" i="1"/>
  <c r="H736" i="1"/>
  <c r="H737" i="1"/>
  <c r="H738" i="1"/>
  <c r="H739" i="1"/>
  <c r="H740" i="1"/>
  <c r="H741" i="1"/>
  <c r="H742" i="1"/>
  <c r="H743" i="1"/>
  <c r="H744" i="1"/>
  <c r="H745" i="1"/>
  <c r="H746" i="1"/>
  <c r="H747" i="1"/>
  <c r="H748" i="1"/>
  <c r="H749" i="1"/>
  <c r="H750" i="1"/>
  <c r="H751" i="1"/>
  <c r="H752" i="1"/>
  <c r="H753" i="1"/>
  <c r="H754" i="1"/>
  <c r="H755" i="1"/>
  <c r="H756" i="1"/>
  <c r="H757" i="1"/>
  <c r="H758" i="1"/>
  <c r="H759" i="1"/>
  <c r="H760" i="1"/>
  <c r="H761" i="1"/>
  <c r="H762" i="1"/>
  <c r="H763" i="1"/>
  <c r="H764" i="1"/>
  <c r="H765" i="1"/>
  <c r="H766" i="1"/>
  <c r="H767" i="1"/>
  <c r="H768" i="1"/>
  <c r="H769" i="1"/>
  <c r="H770" i="1"/>
  <c r="H771" i="1"/>
  <c r="H772" i="1"/>
  <c r="H773" i="1"/>
  <c r="H774" i="1"/>
  <c r="H775" i="1"/>
  <c r="H776" i="1"/>
  <c r="H777" i="1"/>
  <c r="H778" i="1"/>
  <c r="H779" i="1"/>
  <c r="H780" i="1"/>
  <c r="H781" i="1"/>
  <c r="H782" i="1"/>
  <c r="H783" i="1"/>
  <c r="H784" i="1"/>
  <c r="H785" i="1"/>
  <c r="H786" i="1"/>
  <c r="H787" i="1"/>
  <c r="H788" i="1"/>
  <c r="H789" i="1"/>
  <c r="H790" i="1"/>
  <c r="H791" i="1"/>
  <c r="H792" i="1"/>
  <c r="H793" i="1"/>
  <c r="H794" i="1"/>
  <c r="H795" i="1"/>
  <c r="H796" i="1"/>
  <c r="H797" i="1"/>
  <c r="H798" i="1"/>
  <c r="H799" i="1"/>
  <c r="H800" i="1"/>
  <c r="H801" i="1"/>
  <c r="H802" i="1"/>
  <c r="H803" i="1"/>
  <c r="H804" i="1"/>
  <c r="H805" i="1"/>
  <c r="H806" i="1"/>
  <c r="H807" i="1"/>
  <c r="H808" i="1"/>
  <c r="H809" i="1"/>
  <c r="H810" i="1"/>
  <c r="H811" i="1"/>
  <c r="H812" i="1"/>
  <c r="H813" i="1"/>
  <c r="H814" i="1"/>
  <c r="H815" i="1"/>
  <c r="H816" i="1"/>
  <c r="H817" i="1"/>
  <c r="H818" i="1"/>
  <c r="H819" i="1"/>
  <c r="H820" i="1"/>
  <c r="H821" i="1"/>
  <c r="H822" i="1"/>
  <c r="H823" i="1"/>
  <c r="H824" i="1"/>
  <c r="H825" i="1"/>
  <c r="H826" i="1"/>
  <c r="H827" i="1"/>
  <c r="H828" i="1"/>
  <c r="H829" i="1"/>
  <c r="H830" i="1"/>
  <c r="H831" i="1"/>
  <c r="H832" i="1"/>
  <c r="H833" i="1"/>
  <c r="H834" i="1"/>
  <c r="H835" i="1"/>
  <c r="H836" i="1"/>
  <c r="H837" i="1"/>
  <c r="H838" i="1"/>
  <c r="H839" i="1"/>
  <c r="H840" i="1"/>
  <c r="H841" i="1"/>
  <c r="H842" i="1"/>
  <c r="H843" i="1"/>
  <c r="H844" i="1"/>
  <c r="H845" i="1"/>
  <c r="H846" i="1"/>
  <c r="H847" i="1"/>
  <c r="H848" i="1"/>
  <c r="H849" i="1"/>
  <c r="H850" i="1"/>
  <c r="H851" i="1"/>
  <c r="H852" i="1"/>
  <c r="H853" i="1"/>
  <c r="H854" i="1"/>
  <c r="H855" i="1"/>
  <c r="H856" i="1"/>
  <c r="H857" i="1"/>
  <c r="H858" i="1"/>
  <c r="H859" i="1"/>
  <c r="H860" i="1"/>
  <c r="H861" i="1"/>
  <c r="H862" i="1"/>
  <c r="H863" i="1"/>
  <c r="H864" i="1"/>
  <c r="H865" i="1"/>
  <c r="H866" i="1"/>
  <c r="H867" i="1"/>
  <c r="H868" i="1"/>
  <c r="H869" i="1"/>
  <c r="H870" i="1"/>
  <c r="H871" i="1"/>
  <c r="H872" i="1"/>
  <c r="H873" i="1"/>
  <c r="H874" i="1"/>
  <c r="H875" i="1"/>
  <c r="H876" i="1"/>
  <c r="H877" i="1"/>
  <c r="H878" i="1"/>
  <c r="H879" i="1"/>
  <c r="H880" i="1"/>
  <c r="H881" i="1"/>
  <c r="H882" i="1"/>
  <c r="H883" i="1"/>
  <c r="H884" i="1"/>
  <c r="H885" i="1"/>
  <c r="H886" i="1"/>
  <c r="H887" i="1"/>
  <c r="H888" i="1"/>
  <c r="H889" i="1"/>
  <c r="H890" i="1"/>
  <c r="H891" i="1"/>
  <c r="H892" i="1"/>
  <c r="H893" i="1"/>
  <c r="H894" i="1"/>
  <c r="H895" i="1"/>
  <c r="H896" i="1"/>
  <c r="H897" i="1"/>
  <c r="H898" i="1"/>
  <c r="H899" i="1"/>
  <c r="H900" i="1"/>
  <c r="H901" i="1"/>
  <c r="H902" i="1"/>
  <c r="H903" i="1"/>
  <c r="H904" i="1"/>
  <c r="H905" i="1"/>
  <c r="H906" i="1"/>
  <c r="H907" i="1"/>
  <c r="H908" i="1"/>
  <c r="H909" i="1"/>
  <c r="H910" i="1"/>
  <c r="H911" i="1"/>
  <c r="H912" i="1"/>
  <c r="H913" i="1"/>
  <c r="H914" i="1"/>
  <c r="H915" i="1"/>
  <c r="H916" i="1"/>
  <c r="H917" i="1"/>
  <c r="H918" i="1"/>
  <c r="H919" i="1"/>
  <c r="H920" i="1"/>
  <c r="H921" i="1"/>
  <c r="H922" i="1"/>
  <c r="H923" i="1"/>
  <c r="H924" i="1"/>
  <c r="H925" i="1"/>
  <c r="H926" i="1"/>
  <c r="H927" i="1"/>
  <c r="H928" i="1"/>
  <c r="H929" i="1"/>
  <c r="H930" i="1"/>
  <c r="H931" i="1"/>
  <c r="H932" i="1"/>
  <c r="H933" i="1"/>
  <c r="H934" i="1"/>
  <c r="H935" i="1"/>
  <c r="H936" i="1"/>
  <c r="H937" i="1"/>
  <c r="H938" i="1"/>
  <c r="H939" i="1"/>
  <c r="H940" i="1"/>
  <c r="H941" i="1"/>
  <c r="H942" i="1"/>
  <c r="H943" i="1"/>
  <c r="C144" i="1"/>
  <c r="C145" i="1"/>
  <c r="C146" i="1"/>
  <c r="C147" i="1"/>
  <c r="C148" i="1"/>
  <c r="C149" i="1"/>
  <c r="C150" i="1"/>
  <c r="C151" i="1"/>
  <c r="C152" i="1"/>
  <c r="C153" i="1"/>
  <c r="C154" i="1"/>
  <c r="C155" i="1"/>
  <c r="C156" i="1"/>
  <c r="C157" i="1"/>
  <c r="C158" i="1"/>
  <c r="C159" i="1"/>
  <c r="C160" i="1"/>
  <c r="C161" i="1"/>
  <c r="C162" i="1"/>
  <c r="C163" i="1"/>
  <c r="C164" i="1"/>
  <c r="C165" i="1"/>
  <c r="C166" i="1"/>
  <c r="C167" i="1"/>
  <c r="C168" i="1"/>
  <c r="C169" i="1"/>
  <c r="C170" i="1"/>
  <c r="C171" i="1"/>
  <c r="C172" i="1"/>
  <c r="C173" i="1"/>
  <c r="C174" i="1"/>
  <c r="C175" i="1"/>
  <c r="C176" i="1"/>
  <c r="C177" i="1"/>
  <c r="C178" i="1"/>
  <c r="C179" i="1"/>
  <c r="C180" i="1"/>
  <c r="C181" i="1"/>
  <c r="C182" i="1"/>
  <c r="C183" i="1"/>
  <c r="C184" i="1"/>
  <c r="C185" i="1"/>
  <c r="C186" i="1"/>
  <c r="C187" i="1"/>
  <c r="C188" i="1"/>
  <c r="C189" i="1"/>
  <c r="C190" i="1"/>
  <c r="C191" i="1"/>
  <c r="C192" i="1"/>
  <c r="C193" i="1"/>
  <c r="C194" i="1"/>
  <c r="C195" i="1"/>
  <c r="C196" i="1"/>
  <c r="C197" i="1"/>
  <c r="C198" i="1"/>
  <c r="C199" i="1"/>
  <c r="C200" i="1"/>
  <c r="C201" i="1"/>
  <c r="C202" i="1"/>
  <c r="C203" i="1"/>
  <c r="C204" i="1"/>
  <c r="C205" i="1"/>
  <c r="C206" i="1"/>
  <c r="C207" i="1"/>
  <c r="C208" i="1"/>
  <c r="C209" i="1"/>
  <c r="C210" i="1"/>
  <c r="C211" i="1"/>
  <c r="C212" i="1"/>
  <c r="C213" i="1"/>
  <c r="C214" i="1"/>
  <c r="C215" i="1"/>
  <c r="C216" i="1"/>
  <c r="C217" i="1"/>
  <c r="C218" i="1"/>
  <c r="C219" i="1"/>
  <c r="C220" i="1"/>
  <c r="C221" i="1"/>
  <c r="C222" i="1"/>
  <c r="C223" i="1"/>
  <c r="C224" i="1"/>
  <c r="C225" i="1"/>
  <c r="C226" i="1"/>
  <c r="C227" i="1"/>
  <c r="C228" i="1"/>
  <c r="C229" i="1"/>
  <c r="C230" i="1"/>
  <c r="C231" i="1"/>
  <c r="C232" i="1"/>
  <c r="C233" i="1"/>
  <c r="C234" i="1"/>
  <c r="C235" i="1"/>
  <c r="C236" i="1"/>
  <c r="C237" i="1"/>
  <c r="C238" i="1"/>
  <c r="C239" i="1"/>
  <c r="C240" i="1"/>
  <c r="C241" i="1"/>
  <c r="C242" i="1"/>
  <c r="C243" i="1"/>
  <c r="C244" i="1"/>
  <c r="C245" i="1"/>
  <c r="C246" i="1"/>
  <c r="C247" i="1"/>
  <c r="C248" i="1"/>
  <c r="C249" i="1"/>
  <c r="C250" i="1"/>
  <c r="C251" i="1"/>
  <c r="C252" i="1"/>
  <c r="C253" i="1"/>
  <c r="C254" i="1"/>
  <c r="C255" i="1"/>
  <c r="C256" i="1"/>
  <c r="C257" i="1"/>
  <c r="C258" i="1"/>
  <c r="C259" i="1"/>
  <c r="C260" i="1"/>
  <c r="C261" i="1"/>
  <c r="C262" i="1"/>
  <c r="C263" i="1"/>
  <c r="C264" i="1"/>
  <c r="C265" i="1"/>
  <c r="C266" i="1"/>
  <c r="C267" i="1"/>
  <c r="C268" i="1"/>
  <c r="C269" i="1"/>
  <c r="C270" i="1"/>
  <c r="C271" i="1"/>
  <c r="C272" i="1"/>
  <c r="C273" i="1"/>
  <c r="C274" i="1"/>
  <c r="C275" i="1"/>
  <c r="C276" i="1"/>
  <c r="C277" i="1"/>
  <c r="C278" i="1"/>
  <c r="C279" i="1"/>
  <c r="C280" i="1"/>
  <c r="C281" i="1"/>
  <c r="C282" i="1"/>
  <c r="C283" i="1"/>
  <c r="C284" i="1"/>
  <c r="C285" i="1"/>
  <c r="C286" i="1"/>
  <c r="C287" i="1"/>
  <c r="C288" i="1"/>
  <c r="C289" i="1"/>
  <c r="C290" i="1"/>
  <c r="C291" i="1"/>
  <c r="C292" i="1"/>
  <c r="C293" i="1"/>
  <c r="C294" i="1"/>
  <c r="C295" i="1"/>
  <c r="C296" i="1"/>
  <c r="C297" i="1"/>
  <c r="C298" i="1"/>
  <c r="C299" i="1"/>
  <c r="C300" i="1"/>
  <c r="C301" i="1"/>
  <c r="C302" i="1"/>
  <c r="C303" i="1"/>
  <c r="C304" i="1"/>
  <c r="C305" i="1"/>
  <c r="C306" i="1"/>
  <c r="C307" i="1"/>
  <c r="C308" i="1"/>
  <c r="C309" i="1"/>
  <c r="C310" i="1"/>
  <c r="C311" i="1"/>
  <c r="C312" i="1"/>
  <c r="C313" i="1"/>
  <c r="C314" i="1"/>
  <c r="C315" i="1"/>
  <c r="C316" i="1"/>
  <c r="C317" i="1"/>
  <c r="C318" i="1"/>
  <c r="C319" i="1"/>
  <c r="C320" i="1"/>
  <c r="C321" i="1"/>
  <c r="C322" i="1"/>
  <c r="C323" i="1"/>
  <c r="C324" i="1"/>
  <c r="C325" i="1"/>
  <c r="C326" i="1"/>
  <c r="C327" i="1"/>
  <c r="C328" i="1"/>
  <c r="C329" i="1"/>
  <c r="C330" i="1"/>
  <c r="C331" i="1"/>
  <c r="C332" i="1"/>
  <c r="C333" i="1"/>
  <c r="C334" i="1"/>
  <c r="C335" i="1"/>
  <c r="C336" i="1"/>
  <c r="C337" i="1"/>
  <c r="C338" i="1"/>
  <c r="C339" i="1"/>
  <c r="C340" i="1"/>
  <c r="C341" i="1"/>
  <c r="C342" i="1"/>
  <c r="C343" i="1"/>
  <c r="C344" i="1"/>
  <c r="C345" i="1"/>
  <c r="C346" i="1"/>
  <c r="C347" i="1"/>
  <c r="C348" i="1"/>
  <c r="C349" i="1"/>
  <c r="C350" i="1"/>
  <c r="C351" i="1"/>
  <c r="C352" i="1"/>
  <c r="C353" i="1"/>
  <c r="C354" i="1"/>
  <c r="C355" i="1"/>
  <c r="C356" i="1"/>
  <c r="C357" i="1"/>
  <c r="C358" i="1"/>
  <c r="C359" i="1"/>
  <c r="C360" i="1"/>
  <c r="C361" i="1"/>
  <c r="C362" i="1"/>
  <c r="C363" i="1"/>
  <c r="C364" i="1"/>
  <c r="C365" i="1"/>
  <c r="C366" i="1"/>
  <c r="C367" i="1"/>
  <c r="C368" i="1"/>
  <c r="C369" i="1"/>
  <c r="C370" i="1"/>
  <c r="C371" i="1"/>
  <c r="C372" i="1"/>
  <c r="C373" i="1"/>
  <c r="C374" i="1"/>
  <c r="C375" i="1"/>
  <c r="C376" i="1"/>
  <c r="C377" i="1"/>
  <c r="C378" i="1"/>
  <c r="C379" i="1"/>
  <c r="C380" i="1"/>
  <c r="C381" i="1"/>
  <c r="C382" i="1"/>
  <c r="C383" i="1"/>
  <c r="C384" i="1"/>
  <c r="C385" i="1"/>
  <c r="C386" i="1"/>
  <c r="C387" i="1"/>
  <c r="C388" i="1"/>
  <c r="C389" i="1"/>
  <c r="C390" i="1"/>
  <c r="C391" i="1"/>
  <c r="C392" i="1"/>
  <c r="C393" i="1"/>
  <c r="C394" i="1"/>
  <c r="C395" i="1"/>
  <c r="C396" i="1"/>
  <c r="C397" i="1"/>
  <c r="C398" i="1"/>
  <c r="C399" i="1"/>
  <c r="C400" i="1"/>
  <c r="C401" i="1"/>
  <c r="C402" i="1"/>
  <c r="C403" i="1"/>
  <c r="C404" i="1"/>
  <c r="C405" i="1"/>
  <c r="C406" i="1"/>
  <c r="C407" i="1"/>
  <c r="C408" i="1"/>
  <c r="C409" i="1"/>
  <c r="C410" i="1"/>
  <c r="C411" i="1"/>
  <c r="C412" i="1"/>
  <c r="C413" i="1"/>
  <c r="C414" i="1"/>
  <c r="C415" i="1"/>
  <c r="C416" i="1"/>
  <c r="C417" i="1"/>
  <c r="C418" i="1"/>
  <c r="C419" i="1"/>
  <c r="C420" i="1"/>
  <c r="C421" i="1"/>
  <c r="C422" i="1"/>
  <c r="C423" i="1"/>
  <c r="C424" i="1"/>
  <c r="C425" i="1"/>
  <c r="C426" i="1"/>
  <c r="C427" i="1"/>
  <c r="C428" i="1"/>
  <c r="C429" i="1"/>
  <c r="C430" i="1"/>
  <c r="C431" i="1"/>
  <c r="C432" i="1"/>
  <c r="C433" i="1"/>
  <c r="C434" i="1"/>
  <c r="C435" i="1"/>
  <c r="C436" i="1"/>
  <c r="C437" i="1"/>
  <c r="C438" i="1"/>
  <c r="C439" i="1"/>
  <c r="C440" i="1"/>
  <c r="C441" i="1"/>
  <c r="C442" i="1"/>
  <c r="C443" i="1"/>
  <c r="C444" i="1"/>
  <c r="C445" i="1"/>
  <c r="C446" i="1"/>
  <c r="C447" i="1"/>
  <c r="C448" i="1"/>
  <c r="C449" i="1"/>
  <c r="C450" i="1"/>
  <c r="C451" i="1"/>
  <c r="C452" i="1"/>
  <c r="C453" i="1"/>
  <c r="C454" i="1"/>
  <c r="C455" i="1"/>
  <c r="C456" i="1"/>
  <c r="C457" i="1"/>
  <c r="C458" i="1"/>
  <c r="C459" i="1"/>
  <c r="C460" i="1"/>
  <c r="C461" i="1"/>
  <c r="C462" i="1"/>
  <c r="C463" i="1"/>
  <c r="C464" i="1"/>
  <c r="C465" i="1"/>
  <c r="C466" i="1"/>
  <c r="C467" i="1"/>
  <c r="C468" i="1"/>
  <c r="C469" i="1"/>
  <c r="C470" i="1"/>
  <c r="C471" i="1"/>
  <c r="C472" i="1"/>
  <c r="C473" i="1"/>
  <c r="C474" i="1"/>
  <c r="C475" i="1"/>
  <c r="C476" i="1"/>
  <c r="C477" i="1"/>
  <c r="C478" i="1"/>
  <c r="C479" i="1"/>
  <c r="C480" i="1"/>
  <c r="C481" i="1"/>
  <c r="C482" i="1"/>
  <c r="C483" i="1"/>
  <c r="C484" i="1"/>
  <c r="C485" i="1"/>
  <c r="C486" i="1"/>
  <c r="C487" i="1"/>
  <c r="C488" i="1"/>
  <c r="C489" i="1"/>
  <c r="C490" i="1"/>
  <c r="C491" i="1"/>
  <c r="C492" i="1"/>
  <c r="C493" i="1"/>
  <c r="C494" i="1"/>
  <c r="C495" i="1"/>
  <c r="C496" i="1"/>
  <c r="C497" i="1"/>
  <c r="C498" i="1"/>
  <c r="C499" i="1"/>
  <c r="C500" i="1"/>
  <c r="C501" i="1"/>
  <c r="C502" i="1"/>
  <c r="C503" i="1"/>
  <c r="C504" i="1"/>
  <c r="C505" i="1"/>
  <c r="C506" i="1"/>
  <c r="C507" i="1"/>
  <c r="C508" i="1"/>
  <c r="C509" i="1"/>
  <c r="C510" i="1"/>
  <c r="C511" i="1"/>
  <c r="C512" i="1"/>
  <c r="C513" i="1"/>
  <c r="C514" i="1"/>
  <c r="C515" i="1"/>
  <c r="C516" i="1"/>
  <c r="C517" i="1"/>
  <c r="C518" i="1"/>
  <c r="C519" i="1"/>
  <c r="C520" i="1"/>
  <c r="C521" i="1"/>
  <c r="C522" i="1"/>
  <c r="C523" i="1"/>
  <c r="C524" i="1"/>
  <c r="C525" i="1"/>
  <c r="C526" i="1"/>
  <c r="C527" i="1"/>
  <c r="C528" i="1"/>
  <c r="C529" i="1"/>
  <c r="C530" i="1"/>
  <c r="C531" i="1"/>
  <c r="C532" i="1"/>
  <c r="C533" i="1"/>
  <c r="C534" i="1"/>
  <c r="C535" i="1"/>
  <c r="C536" i="1"/>
  <c r="C537" i="1"/>
  <c r="C538" i="1"/>
  <c r="C539" i="1"/>
  <c r="C540" i="1"/>
  <c r="C541" i="1"/>
  <c r="C542" i="1"/>
  <c r="C543" i="1"/>
  <c r="C544" i="1"/>
  <c r="C545" i="1"/>
  <c r="C546" i="1"/>
  <c r="C547" i="1"/>
  <c r="C548" i="1"/>
  <c r="C549" i="1"/>
  <c r="C550" i="1"/>
  <c r="C551" i="1"/>
  <c r="C552" i="1"/>
  <c r="C553" i="1"/>
  <c r="C554" i="1"/>
  <c r="C555" i="1"/>
  <c r="C556" i="1"/>
  <c r="C557" i="1"/>
  <c r="C558" i="1"/>
  <c r="C559" i="1"/>
  <c r="C560" i="1"/>
  <c r="C561" i="1"/>
  <c r="C562" i="1"/>
  <c r="C563" i="1"/>
  <c r="C564" i="1"/>
  <c r="C565" i="1"/>
  <c r="C566" i="1"/>
  <c r="C567" i="1"/>
  <c r="C568" i="1"/>
  <c r="C569" i="1"/>
  <c r="C570" i="1"/>
  <c r="C571" i="1"/>
  <c r="C572" i="1"/>
  <c r="C573" i="1"/>
  <c r="C574" i="1"/>
  <c r="C575" i="1"/>
  <c r="C576" i="1"/>
  <c r="C577" i="1"/>
  <c r="C578" i="1"/>
  <c r="C579" i="1"/>
  <c r="C580" i="1"/>
  <c r="C581" i="1"/>
  <c r="C582" i="1"/>
  <c r="C583" i="1"/>
  <c r="C584" i="1"/>
  <c r="C585" i="1"/>
  <c r="C586" i="1"/>
  <c r="C587" i="1"/>
  <c r="C588" i="1"/>
  <c r="C589" i="1"/>
  <c r="C590" i="1"/>
  <c r="C591" i="1"/>
  <c r="C592" i="1"/>
  <c r="C593" i="1"/>
  <c r="C594" i="1"/>
  <c r="C595" i="1"/>
  <c r="C596" i="1"/>
  <c r="C597" i="1"/>
  <c r="C598" i="1"/>
  <c r="C599" i="1"/>
  <c r="C600" i="1"/>
  <c r="C601" i="1"/>
  <c r="C602" i="1"/>
  <c r="C603" i="1"/>
  <c r="C604" i="1"/>
  <c r="C605" i="1"/>
  <c r="C606" i="1"/>
  <c r="C607" i="1"/>
  <c r="C608" i="1"/>
  <c r="C609" i="1"/>
  <c r="C610" i="1"/>
  <c r="C611" i="1"/>
  <c r="C612" i="1"/>
  <c r="C613" i="1"/>
  <c r="C614" i="1"/>
  <c r="C615" i="1"/>
  <c r="C616" i="1"/>
  <c r="C617" i="1"/>
  <c r="C618" i="1"/>
  <c r="C619" i="1"/>
  <c r="C620" i="1"/>
  <c r="C621" i="1"/>
  <c r="C622" i="1"/>
  <c r="C623" i="1"/>
  <c r="C624" i="1"/>
  <c r="C625" i="1"/>
  <c r="C626" i="1"/>
  <c r="C627" i="1"/>
  <c r="C628" i="1"/>
  <c r="C629" i="1"/>
  <c r="C630" i="1"/>
  <c r="C631" i="1"/>
  <c r="C632" i="1"/>
  <c r="C633" i="1"/>
  <c r="C634" i="1"/>
  <c r="C635" i="1"/>
  <c r="C636" i="1"/>
  <c r="C637" i="1"/>
  <c r="C638" i="1"/>
  <c r="C639" i="1"/>
  <c r="C640" i="1"/>
  <c r="C641" i="1"/>
  <c r="C642" i="1"/>
  <c r="C643" i="1"/>
  <c r="C644" i="1"/>
  <c r="C645" i="1"/>
  <c r="C646" i="1"/>
  <c r="C647" i="1"/>
  <c r="C648" i="1"/>
  <c r="C649" i="1"/>
  <c r="C650" i="1"/>
  <c r="C651" i="1"/>
  <c r="C652" i="1"/>
  <c r="C653" i="1"/>
  <c r="C654" i="1"/>
  <c r="C655" i="1"/>
  <c r="C656" i="1"/>
  <c r="C657" i="1"/>
  <c r="C658" i="1"/>
  <c r="C659" i="1"/>
  <c r="C660" i="1"/>
  <c r="C661" i="1"/>
  <c r="C662" i="1"/>
  <c r="C663" i="1"/>
  <c r="C664" i="1"/>
  <c r="C665" i="1"/>
  <c r="C666" i="1"/>
  <c r="C667" i="1"/>
  <c r="C668" i="1"/>
  <c r="C669" i="1"/>
  <c r="C670" i="1"/>
  <c r="C671" i="1"/>
  <c r="C672" i="1"/>
  <c r="C673" i="1"/>
  <c r="C674" i="1"/>
  <c r="C675" i="1"/>
  <c r="C676" i="1"/>
  <c r="C677" i="1"/>
  <c r="C678" i="1"/>
  <c r="C679" i="1"/>
  <c r="C680" i="1"/>
  <c r="C681" i="1"/>
  <c r="C682" i="1"/>
  <c r="C683" i="1"/>
  <c r="C684" i="1"/>
  <c r="C685" i="1"/>
  <c r="C686" i="1"/>
  <c r="C687" i="1"/>
  <c r="C688" i="1"/>
  <c r="C689" i="1"/>
  <c r="C690" i="1"/>
  <c r="C691" i="1"/>
  <c r="C692" i="1"/>
  <c r="C693" i="1"/>
  <c r="C694" i="1"/>
  <c r="C695" i="1"/>
  <c r="C696" i="1"/>
  <c r="C697" i="1"/>
  <c r="C698" i="1"/>
  <c r="C699" i="1"/>
  <c r="C700" i="1"/>
  <c r="C701" i="1"/>
  <c r="C702" i="1"/>
  <c r="C703" i="1"/>
  <c r="C704" i="1"/>
  <c r="C705" i="1"/>
  <c r="C706" i="1"/>
  <c r="C707" i="1"/>
  <c r="C708" i="1"/>
  <c r="C709" i="1"/>
  <c r="C710" i="1"/>
  <c r="C711" i="1"/>
  <c r="C712" i="1"/>
  <c r="C713" i="1"/>
  <c r="C714" i="1"/>
  <c r="C715" i="1"/>
  <c r="C716" i="1"/>
  <c r="C717" i="1"/>
  <c r="C718" i="1"/>
  <c r="C719" i="1"/>
  <c r="C720" i="1"/>
  <c r="C721" i="1"/>
  <c r="C722" i="1"/>
  <c r="C723" i="1"/>
  <c r="C724" i="1"/>
  <c r="C725" i="1"/>
  <c r="C726" i="1"/>
  <c r="C727" i="1"/>
  <c r="C728" i="1"/>
  <c r="C729" i="1"/>
  <c r="C730" i="1"/>
  <c r="C731" i="1"/>
  <c r="C732" i="1"/>
  <c r="C733" i="1"/>
  <c r="C734" i="1"/>
  <c r="C735" i="1"/>
  <c r="C736" i="1"/>
  <c r="C737" i="1"/>
  <c r="C738" i="1"/>
  <c r="C739" i="1"/>
  <c r="C740" i="1"/>
  <c r="C741" i="1"/>
  <c r="C742" i="1"/>
  <c r="C743" i="1"/>
  <c r="C744" i="1"/>
  <c r="C745" i="1"/>
  <c r="C746" i="1"/>
  <c r="C747" i="1"/>
  <c r="C748" i="1"/>
  <c r="C749" i="1"/>
  <c r="C750" i="1"/>
  <c r="C751" i="1"/>
  <c r="C752" i="1"/>
  <c r="C753" i="1"/>
  <c r="C754" i="1"/>
  <c r="C755" i="1"/>
  <c r="C756" i="1"/>
  <c r="C757" i="1"/>
  <c r="C758" i="1"/>
  <c r="C759" i="1"/>
  <c r="C760" i="1"/>
  <c r="C761" i="1"/>
  <c r="C762" i="1"/>
  <c r="C763" i="1"/>
  <c r="C764" i="1"/>
  <c r="C765" i="1"/>
  <c r="C766" i="1"/>
  <c r="C767" i="1"/>
  <c r="C768" i="1"/>
  <c r="C769" i="1"/>
  <c r="C770" i="1"/>
  <c r="C771" i="1"/>
  <c r="C772" i="1"/>
  <c r="C773" i="1"/>
  <c r="C774" i="1"/>
  <c r="C775" i="1"/>
  <c r="C776" i="1"/>
  <c r="C777" i="1"/>
  <c r="C778" i="1"/>
  <c r="C779" i="1"/>
  <c r="C780" i="1"/>
  <c r="C781" i="1"/>
  <c r="C782" i="1"/>
  <c r="C783" i="1"/>
  <c r="C784" i="1"/>
  <c r="C785" i="1"/>
  <c r="C786" i="1"/>
  <c r="C787" i="1"/>
  <c r="C788" i="1"/>
  <c r="C789" i="1"/>
  <c r="C790" i="1"/>
  <c r="C791" i="1"/>
  <c r="C792" i="1"/>
  <c r="C793" i="1"/>
  <c r="C794" i="1"/>
  <c r="C795" i="1"/>
  <c r="C796" i="1"/>
  <c r="C797" i="1"/>
  <c r="C798" i="1"/>
  <c r="C799" i="1"/>
  <c r="C800" i="1"/>
  <c r="C801" i="1"/>
  <c r="C802" i="1"/>
  <c r="C803" i="1"/>
  <c r="C804" i="1"/>
  <c r="C805" i="1"/>
  <c r="C806" i="1"/>
  <c r="C807" i="1"/>
  <c r="C808" i="1"/>
  <c r="C809" i="1"/>
  <c r="C810" i="1"/>
  <c r="C811" i="1"/>
  <c r="C812" i="1"/>
  <c r="C813" i="1"/>
  <c r="C814" i="1"/>
  <c r="C815" i="1"/>
  <c r="C816" i="1"/>
  <c r="C817" i="1"/>
  <c r="C818" i="1"/>
  <c r="C819" i="1"/>
  <c r="C820" i="1"/>
  <c r="C821" i="1"/>
  <c r="C822" i="1"/>
  <c r="C823" i="1"/>
  <c r="C824" i="1"/>
  <c r="C825" i="1"/>
  <c r="C826" i="1"/>
  <c r="C827" i="1"/>
  <c r="C828" i="1"/>
  <c r="C829" i="1"/>
  <c r="C830" i="1"/>
  <c r="C831" i="1"/>
  <c r="C832" i="1"/>
  <c r="C833" i="1"/>
  <c r="C834" i="1"/>
  <c r="C835" i="1"/>
  <c r="C836" i="1"/>
  <c r="C837" i="1"/>
  <c r="C838" i="1"/>
  <c r="C839" i="1"/>
  <c r="C840" i="1"/>
  <c r="C841" i="1"/>
  <c r="C842" i="1"/>
  <c r="C843" i="1"/>
  <c r="C844" i="1"/>
  <c r="C845" i="1"/>
  <c r="C846" i="1"/>
  <c r="C847" i="1"/>
  <c r="C848" i="1"/>
  <c r="C849" i="1"/>
  <c r="C850" i="1"/>
  <c r="C851" i="1"/>
  <c r="C852" i="1"/>
  <c r="C853" i="1"/>
  <c r="C854" i="1"/>
  <c r="C855" i="1"/>
  <c r="C856" i="1"/>
  <c r="C857" i="1"/>
  <c r="C858" i="1"/>
  <c r="C859" i="1"/>
  <c r="C860" i="1"/>
  <c r="C861" i="1"/>
  <c r="C862" i="1"/>
  <c r="C863" i="1"/>
  <c r="C864" i="1"/>
  <c r="C865" i="1"/>
  <c r="C866" i="1"/>
  <c r="C867" i="1"/>
  <c r="C868" i="1"/>
  <c r="C869" i="1"/>
  <c r="C870" i="1"/>
  <c r="C871" i="1"/>
  <c r="C872" i="1"/>
  <c r="C873" i="1"/>
  <c r="C874" i="1"/>
  <c r="C875" i="1"/>
  <c r="C876" i="1"/>
  <c r="C877" i="1"/>
  <c r="C878" i="1"/>
  <c r="C879" i="1"/>
  <c r="C880" i="1"/>
  <c r="C881" i="1"/>
  <c r="C882" i="1"/>
  <c r="C883" i="1"/>
  <c r="C884" i="1"/>
  <c r="C885" i="1"/>
  <c r="C886" i="1"/>
  <c r="C887" i="1"/>
  <c r="C888" i="1"/>
  <c r="C889" i="1"/>
  <c r="C890" i="1"/>
  <c r="C891" i="1"/>
  <c r="C892" i="1"/>
  <c r="C893" i="1"/>
  <c r="C894" i="1"/>
  <c r="C895" i="1"/>
  <c r="C896" i="1"/>
  <c r="C897" i="1"/>
  <c r="C898" i="1"/>
  <c r="C899" i="1"/>
  <c r="C900" i="1"/>
  <c r="C901" i="1"/>
  <c r="C902" i="1"/>
  <c r="C903" i="1"/>
  <c r="C904" i="1"/>
  <c r="C905" i="1"/>
  <c r="C906" i="1"/>
  <c r="C907" i="1"/>
  <c r="C908" i="1"/>
  <c r="C909" i="1"/>
  <c r="C910" i="1"/>
  <c r="C911" i="1"/>
  <c r="C912" i="1"/>
  <c r="C913" i="1"/>
  <c r="C914" i="1"/>
  <c r="C915" i="1"/>
  <c r="C916" i="1"/>
  <c r="C917" i="1"/>
  <c r="C918" i="1"/>
  <c r="C919" i="1"/>
  <c r="C920" i="1"/>
  <c r="C921" i="1"/>
  <c r="C922" i="1"/>
  <c r="C923" i="1"/>
  <c r="C924" i="1"/>
  <c r="C925" i="1"/>
  <c r="C926" i="1"/>
  <c r="C927" i="1"/>
  <c r="C928" i="1"/>
  <c r="C929" i="1"/>
  <c r="C930" i="1"/>
  <c r="C931" i="1"/>
  <c r="C932" i="1"/>
  <c r="C933" i="1"/>
  <c r="C934" i="1"/>
  <c r="C935" i="1"/>
  <c r="C936" i="1"/>
  <c r="C937" i="1"/>
  <c r="C938" i="1"/>
  <c r="C939" i="1"/>
  <c r="C940" i="1"/>
  <c r="C941" i="1"/>
  <c r="C942" i="1"/>
  <c r="C943" i="1"/>
  <c r="H143" i="1"/>
  <c r="C143" i="1"/>
  <c r="J943" i="1"/>
  <c r="J942" i="1"/>
  <c r="J941" i="1"/>
  <c r="J940" i="1"/>
  <c r="J939" i="1"/>
  <c r="J938" i="1"/>
  <c r="J937" i="1"/>
  <c r="J936" i="1"/>
  <c r="J935" i="1"/>
  <c r="J934" i="1"/>
  <c r="J933" i="1"/>
  <c r="J932" i="1"/>
  <c r="J931" i="1"/>
  <c r="J930" i="1"/>
  <c r="J929" i="1"/>
  <c r="J928" i="1"/>
  <c r="J927" i="1"/>
  <c r="J926" i="1"/>
  <c r="J925" i="1"/>
  <c r="J924" i="1"/>
  <c r="J923" i="1"/>
  <c r="J922" i="1"/>
  <c r="J921" i="1"/>
  <c r="J920" i="1"/>
  <c r="J919" i="1"/>
  <c r="J918" i="1"/>
  <c r="J917" i="1"/>
  <c r="J916" i="1"/>
  <c r="J915" i="1"/>
  <c r="J914" i="1"/>
  <c r="J913" i="1"/>
  <c r="J912" i="1"/>
  <c r="J911" i="1"/>
  <c r="J910" i="1"/>
  <c r="J909" i="1"/>
  <c r="J908" i="1"/>
  <c r="J907" i="1"/>
  <c r="J906" i="1"/>
  <c r="J905" i="1"/>
  <c r="J904" i="1"/>
  <c r="J903" i="1"/>
  <c r="J902" i="1"/>
  <c r="J901" i="1"/>
  <c r="J900" i="1"/>
  <c r="J899" i="1"/>
  <c r="J898" i="1"/>
  <c r="J897" i="1"/>
  <c r="J896" i="1"/>
  <c r="J895" i="1"/>
  <c r="J894" i="1"/>
  <c r="J893" i="1"/>
  <c r="J892" i="1"/>
  <c r="J891" i="1"/>
  <c r="J890" i="1"/>
  <c r="J889" i="1"/>
  <c r="J888" i="1"/>
  <c r="J887" i="1"/>
  <c r="J886" i="1"/>
  <c r="J885" i="1"/>
  <c r="J884" i="1"/>
  <c r="J883" i="1"/>
  <c r="J882" i="1"/>
  <c r="J881" i="1"/>
  <c r="J880" i="1"/>
  <c r="J879" i="1"/>
  <c r="J878" i="1"/>
  <c r="J877" i="1"/>
  <c r="J876" i="1"/>
  <c r="J875" i="1"/>
  <c r="J874" i="1"/>
  <c r="J873" i="1"/>
  <c r="J872" i="1"/>
  <c r="J871" i="1"/>
  <c r="J870" i="1"/>
  <c r="J869" i="1"/>
  <c r="J868" i="1"/>
  <c r="J867" i="1"/>
  <c r="J866" i="1"/>
  <c r="J865" i="1"/>
  <c r="J864" i="1"/>
  <c r="J863" i="1"/>
  <c r="J862" i="1"/>
  <c r="J861" i="1"/>
  <c r="J860" i="1"/>
  <c r="J859" i="1"/>
  <c r="J858" i="1"/>
  <c r="J857" i="1"/>
  <c r="J856" i="1"/>
  <c r="J855" i="1"/>
  <c r="J854" i="1"/>
  <c r="J853" i="1"/>
  <c r="J852" i="1"/>
  <c r="J851" i="1"/>
  <c r="J850" i="1"/>
  <c r="J849" i="1"/>
  <c r="J848" i="1"/>
  <c r="J847" i="1"/>
  <c r="J846" i="1"/>
  <c r="J845" i="1"/>
  <c r="J844" i="1"/>
  <c r="J843" i="1"/>
  <c r="J842" i="1"/>
  <c r="J841" i="1"/>
  <c r="J840" i="1"/>
  <c r="J839" i="1"/>
  <c r="J838" i="1"/>
  <c r="J837" i="1"/>
  <c r="J836" i="1"/>
  <c r="J835" i="1"/>
  <c r="J834" i="1"/>
  <c r="J833" i="1"/>
  <c r="J832" i="1"/>
  <c r="J831" i="1"/>
  <c r="J830" i="1"/>
  <c r="J829" i="1"/>
  <c r="J828" i="1"/>
  <c r="J827" i="1"/>
  <c r="J826" i="1"/>
  <c r="J825" i="1"/>
  <c r="J824" i="1"/>
  <c r="J823" i="1"/>
  <c r="J822" i="1"/>
  <c r="K821" i="1"/>
  <c r="K820" i="1"/>
  <c r="K819" i="1"/>
  <c r="K818" i="1"/>
  <c r="K817" i="1"/>
  <c r="K816" i="1"/>
  <c r="K815" i="1"/>
  <c r="K814" i="1"/>
  <c r="K813" i="1"/>
  <c r="K812" i="1"/>
  <c r="K811" i="1"/>
  <c r="K810" i="1"/>
  <c r="K809" i="1"/>
  <c r="K808" i="1"/>
  <c r="K807" i="1"/>
  <c r="K806" i="1"/>
  <c r="K805" i="1"/>
  <c r="K804" i="1"/>
  <c r="K803" i="1"/>
  <c r="K802" i="1"/>
  <c r="K801" i="1"/>
  <c r="K800" i="1"/>
  <c r="K799" i="1"/>
  <c r="K798" i="1"/>
  <c r="K797" i="1"/>
  <c r="K796" i="1"/>
  <c r="K795" i="1"/>
  <c r="K794" i="1"/>
  <c r="K793" i="1"/>
  <c r="K792" i="1"/>
  <c r="K791" i="1"/>
  <c r="K790" i="1"/>
  <c r="K789" i="1"/>
  <c r="K788" i="1"/>
  <c r="K787" i="1"/>
  <c r="K786" i="1"/>
  <c r="K785" i="1"/>
  <c r="K784" i="1"/>
  <c r="K783" i="1"/>
  <c r="K782" i="1"/>
  <c r="K781" i="1"/>
  <c r="K780" i="1"/>
  <c r="K779" i="1"/>
  <c r="K778" i="1"/>
  <c r="K777" i="1"/>
  <c r="K776" i="1"/>
  <c r="K775" i="1"/>
  <c r="K774" i="1"/>
  <c r="K773" i="1"/>
  <c r="K772" i="1"/>
  <c r="K771" i="1"/>
  <c r="K770" i="1"/>
  <c r="K769" i="1"/>
  <c r="K768" i="1"/>
  <c r="K767" i="1"/>
  <c r="K766" i="1"/>
  <c r="K765" i="1"/>
  <c r="K764" i="1"/>
  <c r="K763" i="1"/>
  <c r="K762" i="1"/>
  <c r="K761" i="1"/>
  <c r="K760" i="1"/>
  <c r="K759" i="1"/>
  <c r="K758" i="1"/>
  <c r="K757" i="1"/>
  <c r="K756" i="1"/>
  <c r="K755" i="1"/>
  <c r="K754" i="1"/>
  <c r="K753" i="1"/>
  <c r="K752" i="1"/>
  <c r="K751" i="1"/>
  <c r="K750" i="1"/>
  <c r="K749" i="1"/>
  <c r="K748" i="1"/>
  <c r="K747" i="1"/>
  <c r="K746" i="1"/>
  <c r="K745" i="1"/>
  <c r="K744" i="1"/>
  <c r="K743" i="1"/>
  <c r="K742" i="1"/>
  <c r="K741" i="1"/>
  <c r="K740" i="1"/>
  <c r="K739" i="1"/>
  <c r="K738" i="1"/>
  <c r="K737" i="1"/>
  <c r="K736" i="1"/>
  <c r="K735" i="1"/>
  <c r="K734" i="1"/>
  <c r="K733" i="1"/>
  <c r="K732" i="1"/>
  <c r="K731" i="1"/>
  <c r="K730" i="1"/>
  <c r="K729" i="1"/>
  <c r="K728" i="1"/>
  <c r="K727" i="1"/>
  <c r="K726" i="1"/>
  <c r="K725" i="1"/>
  <c r="K724" i="1"/>
  <c r="K723" i="1"/>
  <c r="K722" i="1"/>
  <c r="K721" i="1"/>
  <c r="K720" i="1"/>
  <c r="K719" i="1"/>
  <c r="K718" i="1"/>
  <c r="K717" i="1"/>
  <c r="K716" i="1"/>
  <c r="K715" i="1"/>
  <c r="K714" i="1"/>
  <c r="K713" i="1"/>
  <c r="K712" i="1"/>
  <c r="K711" i="1"/>
  <c r="K710" i="1"/>
  <c r="K709" i="1"/>
  <c r="K708" i="1"/>
  <c r="K707" i="1"/>
  <c r="K706" i="1"/>
  <c r="K705" i="1"/>
  <c r="K704" i="1"/>
  <c r="K703" i="1"/>
  <c r="K702" i="1"/>
  <c r="K701" i="1"/>
  <c r="K700" i="1"/>
  <c r="K699" i="1"/>
  <c r="K698" i="1"/>
  <c r="K697" i="1"/>
  <c r="K696" i="1"/>
  <c r="K695" i="1"/>
  <c r="K694" i="1"/>
  <c r="K693" i="1"/>
  <c r="K692" i="1"/>
  <c r="K691" i="1"/>
  <c r="K690" i="1"/>
  <c r="K689" i="1"/>
  <c r="K688" i="1"/>
  <c r="K687" i="1"/>
  <c r="K686" i="1"/>
  <c r="K685" i="1"/>
  <c r="K684" i="1"/>
  <c r="K683" i="1"/>
  <c r="K682" i="1"/>
  <c r="K681" i="1"/>
  <c r="K680" i="1"/>
  <c r="K679" i="1"/>
  <c r="K678" i="1"/>
  <c r="K677" i="1"/>
  <c r="K676" i="1"/>
  <c r="K675" i="1"/>
  <c r="K674" i="1"/>
  <c r="K673" i="1"/>
  <c r="K672" i="1"/>
  <c r="K671" i="1"/>
  <c r="K670" i="1"/>
  <c r="K669" i="1"/>
  <c r="K668" i="1"/>
  <c r="K667" i="1"/>
  <c r="K666" i="1"/>
  <c r="K665" i="1"/>
  <c r="K664" i="1"/>
  <c r="K663" i="1"/>
  <c r="K662" i="1"/>
  <c r="K661" i="1"/>
  <c r="K660" i="1"/>
  <c r="K659" i="1"/>
  <c r="K658" i="1"/>
  <c r="K657" i="1"/>
  <c r="K656" i="1"/>
  <c r="K655" i="1"/>
  <c r="K654" i="1"/>
  <c r="K653" i="1"/>
  <c r="K652" i="1"/>
  <c r="K651" i="1"/>
  <c r="K650" i="1"/>
  <c r="K649" i="1"/>
  <c r="K648" i="1"/>
  <c r="K647" i="1"/>
  <c r="K646" i="1"/>
  <c r="K645" i="1"/>
  <c r="K644" i="1"/>
  <c r="K643" i="1"/>
  <c r="K642" i="1"/>
  <c r="K641" i="1"/>
  <c r="K640" i="1"/>
  <c r="K639" i="1"/>
  <c r="K638" i="1"/>
  <c r="K637" i="1"/>
  <c r="K636" i="1"/>
  <c r="K635" i="1"/>
  <c r="K634" i="1"/>
  <c r="K633" i="1"/>
  <c r="K632" i="1"/>
  <c r="K631" i="1"/>
  <c r="K630" i="1"/>
  <c r="K629" i="1"/>
  <c r="K628" i="1"/>
  <c r="K627" i="1"/>
  <c r="K626" i="1"/>
  <c r="K625" i="1"/>
  <c r="K624" i="1"/>
  <c r="K623" i="1"/>
  <c r="K622" i="1"/>
  <c r="K621" i="1"/>
  <c r="K620" i="1"/>
  <c r="K619" i="1"/>
  <c r="K618" i="1"/>
  <c r="K617" i="1"/>
  <c r="K616" i="1"/>
  <c r="K615" i="1"/>
  <c r="K614" i="1"/>
  <c r="K613" i="1"/>
  <c r="K612" i="1"/>
  <c r="K611" i="1"/>
  <c r="K610" i="1"/>
  <c r="K609" i="1"/>
  <c r="K608" i="1"/>
  <c r="K607" i="1"/>
  <c r="K606" i="1"/>
  <c r="K605" i="1"/>
  <c r="K604" i="1"/>
  <c r="K603" i="1"/>
  <c r="K602" i="1"/>
  <c r="K601" i="1"/>
  <c r="K600" i="1"/>
  <c r="K599" i="1"/>
  <c r="K598" i="1"/>
  <c r="K597" i="1"/>
  <c r="K596" i="1"/>
  <c r="K595" i="1"/>
  <c r="K594" i="1"/>
  <c r="K593" i="1"/>
  <c r="K592" i="1"/>
  <c r="K591" i="1"/>
  <c r="K590" i="1"/>
  <c r="K589" i="1"/>
  <c r="K588" i="1"/>
  <c r="K587" i="1"/>
  <c r="K586" i="1"/>
  <c r="K585" i="1"/>
  <c r="K584" i="1"/>
  <c r="K583" i="1"/>
  <c r="K582" i="1"/>
  <c r="K581" i="1"/>
  <c r="K580" i="1"/>
  <c r="K579" i="1"/>
  <c r="K578" i="1"/>
  <c r="K577" i="1"/>
  <c r="K576" i="1"/>
  <c r="K575" i="1"/>
  <c r="K574" i="1"/>
  <c r="K573" i="1"/>
  <c r="K572" i="1"/>
  <c r="K571" i="1"/>
  <c r="K570" i="1"/>
  <c r="K569" i="1"/>
  <c r="K568" i="1"/>
  <c r="K567" i="1"/>
  <c r="K566" i="1"/>
  <c r="K565" i="1"/>
  <c r="K564" i="1"/>
  <c r="K563" i="1"/>
  <c r="K562" i="1"/>
  <c r="K561" i="1"/>
  <c r="K560" i="1"/>
  <c r="K559" i="1"/>
  <c r="K558" i="1"/>
  <c r="K557" i="1"/>
  <c r="K556" i="1"/>
  <c r="K555" i="1"/>
  <c r="K554" i="1"/>
  <c r="K553" i="1"/>
  <c r="K552" i="1"/>
  <c r="K551" i="1"/>
  <c r="K550" i="1"/>
  <c r="K549" i="1"/>
  <c r="K548" i="1"/>
  <c r="K547" i="1"/>
  <c r="K546" i="1"/>
  <c r="K545" i="1"/>
  <c r="K544" i="1"/>
  <c r="K543" i="1"/>
  <c r="K542" i="1"/>
  <c r="K541" i="1"/>
  <c r="K540" i="1"/>
  <c r="K539" i="1"/>
  <c r="K538" i="1"/>
  <c r="K537" i="1"/>
  <c r="K536" i="1"/>
  <c r="K535" i="1"/>
  <c r="K534" i="1"/>
  <c r="K533" i="1"/>
  <c r="K532" i="1"/>
  <c r="K531" i="1"/>
  <c r="K530" i="1"/>
  <c r="K529" i="1"/>
  <c r="K528" i="1"/>
  <c r="K527" i="1"/>
  <c r="K526" i="1"/>
  <c r="K525" i="1"/>
  <c r="K524" i="1"/>
  <c r="K523" i="1"/>
  <c r="K522" i="1"/>
  <c r="K521" i="1"/>
  <c r="K520" i="1"/>
  <c r="K519" i="1"/>
  <c r="K518" i="1"/>
  <c r="K517" i="1"/>
  <c r="K516" i="1"/>
  <c r="K515" i="1"/>
  <c r="K514" i="1"/>
  <c r="K513" i="1"/>
  <c r="K512" i="1"/>
  <c r="K511" i="1"/>
  <c r="K510" i="1"/>
  <c r="K509" i="1"/>
  <c r="K508" i="1"/>
  <c r="K507" i="1"/>
  <c r="K506" i="1"/>
  <c r="K505" i="1"/>
  <c r="K504" i="1"/>
  <c r="K503" i="1"/>
  <c r="K502" i="1"/>
  <c r="K501" i="1"/>
  <c r="K500" i="1"/>
  <c r="K499" i="1"/>
  <c r="K498" i="1"/>
  <c r="K497" i="1"/>
  <c r="K496" i="1"/>
  <c r="K495" i="1"/>
  <c r="K494" i="1"/>
  <c r="K493" i="1"/>
  <c r="K492" i="1"/>
  <c r="K491" i="1"/>
  <c r="K490" i="1"/>
  <c r="K489" i="1"/>
  <c r="K488" i="1"/>
  <c r="K487" i="1"/>
  <c r="K486" i="1"/>
  <c r="K485" i="1"/>
  <c r="K484" i="1"/>
  <c r="K483" i="1"/>
  <c r="K482" i="1"/>
  <c r="K481" i="1"/>
  <c r="K480" i="1"/>
  <c r="K479" i="1"/>
  <c r="K478" i="1"/>
  <c r="K477" i="1"/>
  <c r="K476" i="1"/>
  <c r="K475" i="1"/>
  <c r="K474" i="1"/>
  <c r="K473" i="1"/>
  <c r="K472" i="1"/>
  <c r="K471" i="1"/>
  <c r="K470" i="1"/>
  <c r="K469" i="1"/>
  <c r="K468" i="1"/>
  <c r="K467" i="1"/>
  <c r="K466" i="1"/>
  <c r="K465" i="1"/>
  <c r="K464" i="1"/>
  <c r="K463" i="1"/>
  <c r="K462" i="1"/>
  <c r="K461" i="1"/>
  <c r="K460" i="1"/>
  <c r="K459" i="1"/>
  <c r="K458" i="1"/>
  <c r="K457" i="1"/>
  <c r="K456" i="1"/>
  <c r="K455" i="1"/>
  <c r="K454" i="1"/>
  <c r="K453" i="1"/>
  <c r="K452" i="1"/>
  <c r="K451" i="1"/>
  <c r="K450" i="1"/>
  <c r="K449" i="1"/>
  <c r="K448" i="1"/>
  <c r="K447" i="1"/>
  <c r="K443" i="1"/>
  <c r="K442" i="1"/>
  <c r="K441" i="1"/>
  <c r="K440" i="1"/>
  <c r="K439" i="1"/>
  <c r="K438" i="1"/>
  <c r="K437" i="1"/>
  <c r="K436" i="1"/>
  <c r="K435" i="1"/>
  <c r="K434" i="1"/>
  <c r="K433" i="1"/>
  <c r="K432" i="1"/>
  <c r="K431" i="1"/>
  <c r="K430" i="1"/>
  <c r="K429" i="1"/>
  <c r="K428" i="1"/>
  <c r="K427" i="1"/>
  <c r="K426" i="1"/>
  <c r="K425" i="1"/>
  <c r="K424" i="1"/>
  <c r="K423" i="1"/>
  <c r="K422" i="1"/>
  <c r="K421" i="1"/>
  <c r="K420" i="1"/>
  <c r="K419" i="1"/>
  <c r="K418" i="1"/>
  <c r="K417" i="1"/>
  <c r="K416" i="1"/>
  <c r="K415" i="1"/>
  <c r="K414" i="1"/>
  <c r="K413" i="1"/>
  <c r="K412" i="1"/>
  <c r="K411" i="1"/>
  <c r="K410" i="1"/>
  <c r="K409" i="1"/>
  <c r="K408" i="1"/>
  <c r="K407" i="1"/>
  <c r="K406" i="1"/>
  <c r="K405" i="1"/>
  <c r="K404" i="1"/>
  <c r="K403" i="1"/>
  <c r="K402" i="1"/>
  <c r="K401" i="1"/>
  <c r="K400" i="1"/>
  <c r="K399" i="1"/>
  <c r="K398" i="1"/>
  <c r="K397" i="1"/>
  <c r="K396" i="1"/>
  <c r="K395" i="1"/>
  <c r="K394" i="1"/>
  <c r="K393" i="1"/>
  <c r="K392" i="1"/>
  <c r="K391" i="1"/>
  <c r="K390" i="1"/>
  <c r="K389" i="1"/>
  <c r="K388" i="1"/>
  <c r="K387" i="1"/>
  <c r="K386" i="1"/>
  <c r="K385" i="1"/>
  <c r="K384" i="1"/>
  <c r="K383" i="1"/>
  <c r="K382" i="1"/>
  <c r="K381" i="1"/>
  <c r="K380" i="1"/>
  <c r="K379" i="1"/>
  <c r="K378" i="1"/>
  <c r="K377" i="1"/>
  <c r="K376" i="1"/>
  <c r="K375" i="1"/>
  <c r="K374" i="1"/>
  <c r="K373" i="1"/>
  <c r="K372" i="1"/>
  <c r="K371" i="1"/>
  <c r="K370" i="1"/>
  <c r="K369" i="1"/>
  <c r="K368" i="1"/>
  <c r="K367" i="1"/>
  <c r="K366" i="1"/>
  <c r="K365" i="1"/>
  <c r="K364" i="1"/>
  <c r="K363" i="1"/>
  <c r="K362" i="1"/>
  <c r="K361" i="1"/>
  <c r="K360" i="1"/>
  <c r="K359" i="1"/>
  <c r="K358" i="1"/>
  <c r="K357" i="1"/>
  <c r="K356" i="1"/>
  <c r="K355" i="1"/>
  <c r="K354" i="1"/>
  <c r="K353" i="1"/>
  <c r="K352" i="1"/>
  <c r="K351" i="1"/>
  <c r="K350" i="1"/>
  <c r="K349" i="1"/>
  <c r="K348" i="1"/>
  <c r="K347" i="1"/>
  <c r="K346" i="1"/>
  <c r="K345" i="1"/>
  <c r="K344" i="1"/>
  <c r="K343" i="1"/>
  <c r="K342" i="1"/>
  <c r="K341" i="1"/>
  <c r="K340" i="1"/>
  <c r="K339" i="1"/>
  <c r="K338" i="1"/>
  <c r="K337" i="1"/>
  <c r="K336" i="1"/>
  <c r="K335" i="1"/>
  <c r="K334" i="1"/>
  <c r="K333" i="1"/>
  <c r="K332" i="1"/>
  <c r="K331" i="1"/>
  <c r="K330" i="1"/>
  <c r="K329" i="1"/>
  <c r="K328" i="1"/>
  <c r="K327" i="1"/>
  <c r="K326" i="1"/>
  <c r="K325" i="1"/>
  <c r="K324" i="1"/>
  <c r="K323" i="1"/>
  <c r="K322" i="1"/>
  <c r="K321" i="1"/>
  <c r="K320" i="1"/>
  <c r="K319" i="1"/>
  <c r="K318" i="1"/>
  <c r="K317" i="1"/>
  <c r="K316" i="1"/>
  <c r="K315" i="1"/>
  <c r="K314" i="1"/>
  <c r="K313" i="1"/>
  <c r="K312" i="1"/>
  <c r="K311" i="1"/>
  <c r="K310" i="1"/>
  <c r="K309" i="1"/>
  <c r="K308" i="1"/>
  <c r="K307" i="1"/>
  <c r="K306" i="1"/>
  <c r="K305" i="1"/>
  <c r="K304" i="1"/>
  <c r="K303" i="1"/>
  <c r="K302" i="1"/>
  <c r="K301" i="1"/>
  <c r="K300" i="1"/>
  <c r="K299" i="1"/>
  <c r="K298" i="1"/>
  <c r="K297" i="1"/>
  <c r="K296" i="1"/>
  <c r="K295" i="1"/>
  <c r="K294" i="1"/>
  <c r="K293" i="1"/>
  <c r="K292" i="1"/>
  <c r="K291" i="1"/>
  <c r="K290" i="1"/>
  <c r="K289" i="1"/>
  <c r="K288" i="1"/>
  <c r="K287" i="1"/>
  <c r="K286" i="1"/>
  <c r="K285" i="1"/>
  <c r="K284" i="1"/>
  <c r="K283" i="1"/>
  <c r="K282" i="1"/>
  <c r="K281" i="1"/>
  <c r="K280" i="1"/>
  <c r="K279" i="1"/>
  <c r="K278" i="1"/>
  <c r="K277" i="1"/>
  <c r="K276" i="1"/>
  <c r="K275" i="1"/>
  <c r="K274" i="1"/>
  <c r="K273" i="1"/>
  <c r="K272" i="1"/>
  <c r="K271" i="1"/>
  <c r="K270" i="1"/>
  <c r="K269" i="1"/>
  <c r="K268" i="1"/>
  <c r="K267" i="1"/>
  <c r="K266" i="1"/>
  <c r="K265" i="1"/>
  <c r="J264" i="1"/>
  <c r="J263" i="1"/>
  <c r="J262" i="1"/>
  <c r="J261" i="1"/>
  <c r="J260" i="1"/>
  <c r="J259" i="1"/>
  <c r="J258" i="1"/>
  <c r="J257" i="1"/>
  <c r="J256" i="1"/>
  <c r="J255" i="1"/>
  <c r="J254" i="1"/>
  <c r="J253" i="1"/>
  <c r="J252" i="1"/>
  <c r="J251" i="1"/>
  <c r="J250" i="1"/>
  <c r="J249" i="1"/>
  <c r="J248" i="1"/>
  <c r="J247" i="1"/>
  <c r="J246" i="1"/>
  <c r="J245" i="1"/>
  <c r="J244" i="1"/>
  <c r="J243" i="1"/>
  <c r="J242" i="1"/>
  <c r="J241" i="1"/>
  <c r="J240" i="1"/>
  <c r="J239" i="1"/>
  <c r="J238" i="1"/>
  <c r="J237" i="1"/>
  <c r="J236" i="1"/>
  <c r="J235" i="1"/>
  <c r="J234" i="1"/>
  <c r="J233" i="1"/>
  <c r="J232" i="1"/>
  <c r="J231" i="1"/>
  <c r="J230" i="1"/>
  <c r="J229" i="1"/>
  <c r="J228" i="1"/>
  <c r="J227" i="1"/>
  <c r="J226" i="1"/>
  <c r="J225" i="1"/>
  <c r="J224" i="1"/>
  <c r="J223" i="1"/>
  <c r="J222" i="1"/>
  <c r="J221" i="1"/>
  <c r="J220" i="1"/>
  <c r="J219" i="1"/>
  <c r="J218" i="1"/>
  <c r="J217" i="1"/>
  <c r="J216" i="1"/>
  <c r="J215" i="1"/>
  <c r="J214" i="1"/>
  <c r="J213" i="1"/>
  <c r="J212" i="1"/>
  <c r="J211" i="1"/>
  <c r="J210" i="1"/>
  <c r="J209" i="1"/>
  <c r="J208" i="1"/>
  <c r="J207" i="1"/>
  <c r="J206" i="1"/>
  <c r="J205" i="1"/>
  <c r="J204" i="1"/>
  <c r="J203" i="1"/>
  <c r="J202" i="1"/>
  <c r="J201" i="1"/>
  <c r="J200" i="1"/>
  <c r="J199" i="1"/>
  <c r="J198" i="1"/>
  <c r="J197" i="1"/>
  <c r="J196" i="1"/>
  <c r="J195" i="1"/>
  <c r="J194" i="1"/>
  <c r="J193" i="1"/>
  <c r="J192" i="1"/>
  <c r="J191" i="1"/>
  <c r="J190" i="1"/>
  <c r="J189" i="1"/>
  <c r="J188" i="1"/>
  <c r="J187" i="1"/>
  <c r="J186" i="1"/>
  <c r="J185" i="1"/>
  <c r="J184" i="1"/>
  <c r="J183" i="1"/>
  <c r="J182" i="1"/>
  <c r="J181" i="1"/>
  <c r="J180" i="1"/>
  <c r="J179" i="1"/>
  <c r="J178" i="1"/>
  <c r="J177" i="1"/>
  <c r="J176" i="1"/>
  <c r="J175" i="1"/>
  <c r="J174" i="1"/>
  <c r="J173" i="1"/>
  <c r="J172" i="1"/>
  <c r="J171" i="1"/>
  <c r="J170" i="1"/>
  <c r="J169" i="1"/>
  <c r="J168" i="1"/>
  <c r="J167" i="1"/>
  <c r="J166" i="1"/>
  <c r="J165" i="1"/>
  <c r="J164" i="1"/>
  <c r="J163" i="1"/>
  <c r="J162" i="1"/>
  <c r="J161" i="1"/>
  <c r="J160" i="1"/>
  <c r="J159" i="1"/>
  <c r="J158" i="1"/>
  <c r="J157" i="1"/>
  <c r="J156" i="1"/>
  <c r="J155" i="1"/>
  <c r="J154" i="1"/>
  <c r="J153" i="1"/>
  <c r="J152" i="1"/>
  <c r="J151" i="1"/>
  <c r="J150" i="1"/>
  <c r="J149" i="1"/>
  <c r="J148" i="1"/>
  <c r="J147" i="1"/>
  <c r="J146" i="1"/>
  <c r="J145" i="1"/>
  <c r="J144" i="1"/>
  <c r="J143" i="1"/>
  <c r="E761" i="1"/>
  <c r="E762" i="1"/>
  <c r="E763" i="1"/>
  <c r="E764" i="1"/>
  <c r="E765" i="1"/>
  <c r="E766" i="1"/>
  <c r="E767" i="1"/>
  <c r="E768" i="1"/>
  <c r="E769" i="1"/>
  <c r="E770" i="1"/>
  <c r="E771" i="1"/>
  <c r="E772" i="1"/>
  <c r="E773" i="1"/>
  <c r="E774" i="1"/>
  <c r="E775" i="1"/>
  <c r="E776" i="1"/>
  <c r="E777" i="1"/>
  <c r="E778" i="1"/>
  <c r="E779" i="1"/>
  <c r="E780" i="1"/>
  <c r="E781" i="1"/>
  <c r="E782" i="1"/>
  <c r="E783" i="1"/>
  <c r="E784" i="1"/>
  <c r="E785" i="1"/>
  <c r="E786" i="1"/>
  <c r="E787" i="1"/>
  <c r="E788" i="1"/>
  <c r="E789" i="1"/>
  <c r="E790" i="1"/>
  <c r="E791" i="1"/>
  <c r="E792" i="1"/>
  <c r="E793" i="1"/>
  <c r="E794" i="1"/>
  <c r="E795" i="1"/>
  <c r="E796" i="1"/>
  <c r="E797" i="1"/>
  <c r="E798" i="1"/>
  <c r="E799" i="1"/>
  <c r="E800" i="1"/>
  <c r="E801" i="1"/>
  <c r="E802" i="1"/>
  <c r="E803" i="1"/>
  <c r="E804" i="1"/>
  <c r="E805" i="1"/>
  <c r="E806" i="1"/>
  <c r="E807" i="1"/>
  <c r="E808" i="1"/>
  <c r="E809" i="1"/>
  <c r="E810" i="1"/>
  <c r="E811" i="1"/>
  <c r="E812" i="1"/>
  <c r="E813" i="1"/>
  <c r="E814" i="1"/>
  <c r="E815" i="1"/>
  <c r="E816" i="1"/>
  <c r="E817" i="1"/>
  <c r="E818" i="1"/>
  <c r="E819" i="1"/>
  <c r="E820" i="1"/>
  <c r="E821" i="1"/>
  <c r="E822" i="1"/>
  <c r="E823" i="1"/>
  <c r="E824" i="1"/>
  <c r="E825" i="1"/>
  <c r="E826" i="1"/>
  <c r="E827" i="1"/>
  <c r="E828" i="1"/>
  <c r="E829" i="1"/>
  <c r="E830" i="1"/>
  <c r="E831" i="1"/>
  <c r="E832" i="1"/>
  <c r="E833" i="1"/>
  <c r="E834" i="1"/>
  <c r="E835" i="1"/>
  <c r="E836" i="1"/>
  <c r="E837" i="1"/>
  <c r="E838" i="1"/>
  <c r="E839" i="1"/>
  <c r="E840" i="1"/>
  <c r="E841" i="1"/>
  <c r="E842" i="1"/>
  <c r="E843" i="1"/>
  <c r="E844" i="1"/>
  <c r="E845" i="1"/>
  <c r="E846" i="1"/>
  <c r="E847" i="1"/>
  <c r="E848" i="1"/>
  <c r="E849" i="1"/>
  <c r="E850" i="1"/>
  <c r="E851" i="1"/>
  <c r="E852" i="1"/>
  <c r="E853" i="1"/>
  <c r="E854" i="1"/>
  <c r="E855" i="1"/>
  <c r="E856" i="1"/>
  <c r="E857" i="1"/>
  <c r="E858" i="1"/>
  <c r="E859" i="1"/>
  <c r="E860" i="1"/>
  <c r="E861" i="1"/>
  <c r="E862" i="1"/>
  <c r="E863" i="1"/>
  <c r="E864" i="1"/>
  <c r="E865" i="1"/>
  <c r="E866" i="1"/>
  <c r="E867" i="1"/>
  <c r="E868" i="1"/>
  <c r="E869" i="1"/>
  <c r="E870" i="1"/>
  <c r="E871" i="1"/>
  <c r="E872" i="1"/>
  <c r="E873" i="1"/>
  <c r="E874" i="1"/>
  <c r="E875" i="1"/>
  <c r="E876" i="1"/>
  <c r="E877" i="1"/>
  <c r="E878" i="1"/>
  <c r="E879" i="1"/>
  <c r="E880" i="1"/>
  <c r="E881" i="1"/>
  <c r="E882" i="1"/>
  <c r="E883" i="1"/>
  <c r="E884" i="1"/>
  <c r="E885" i="1"/>
  <c r="E886" i="1"/>
  <c r="E887" i="1"/>
  <c r="E888" i="1"/>
  <c r="E889" i="1"/>
  <c r="E890" i="1"/>
  <c r="E891" i="1"/>
  <c r="E892" i="1"/>
  <c r="E893" i="1"/>
  <c r="E894" i="1"/>
  <c r="E895" i="1"/>
  <c r="E896" i="1"/>
  <c r="E897" i="1"/>
  <c r="E898" i="1"/>
  <c r="E899" i="1"/>
  <c r="E900" i="1"/>
  <c r="E901" i="1"/>
  <c r="E902" i="1"/>
  <c r="E903" i="1"/>
  <c r="E904" i="1"/>
  <c r="E905" i="1"/>
  <c r="E906" i="1"/>
  <c r="E907" i="1"/>
  <c r="E908" i="1"/>
  <c r="E909" i="1"/>
  <c r="E910" i="1"/>
  <c r="E911" i="1"/>
  <c r="E912" i="1"/>
  <c r="E913" i="1"/>
  <c r="E914" i="1"/>
  <c r="E915" i="1"/>
  <c r="E916" i="1"/>
  <c r="E917" i="1"/>
  <c r="E918" i="1"/>
  <c r="E919" i="1"/>
  <c r="E920" i="1"/>
  <c r="E921" i="1"/>
  <c r="E922" i="1"/>
  <c r="E923" i="1"/>
  <c r="E924" i="1"/>
  <c r="E925" i="1"/>
  <c r="E926" i="1"/>
  <c r="E927" i="1"/>
  <c r="E928" i="1"/>
  <c r="E929" i="1"/>
  <c r="E930" i="1"/>
  <c r="E931" i="1"/>
  <c r="E932" i="1"/>
  <c r="E933" i="1"/>
  <c r="E934" i="1"/>
  <c r="E935" i="1"/>
  <c r="E936" i="1"/>
  <c r="E937" i="1"/>
  <c r="E938" i="1"/>
  <c r="E939" i="1"/>
  <c r="E940" i="1"/>
  <c r="E941" i="1"/>
  <c r="E942" i="1"/>
  <c r="E943" i="1"/>
  <c r="E224" i="1"/>
  <c r="E225" i="1"/>
  <c r="E226" i="1"/>
  <c r="E227" i="1"/>
  <c r="E228" i="1"/>
  <c r="E229" i="1"/>
  <c r="E230" i="1"/>
  <c r="E231" i="1"/>
  <c r="E232" i="1"/>
  <c r="E233" i="1"/>
  <c r="E234" i="1"/>
  <c r="E235" i="1"/>
  <c r="E236" i="1"/>
  <c r="E237" i="1"/>
  <c r="E238" i="1"/>
  <c r="E239" i="1"/>
  <c r="E240" i="1"/>
  <c r="E241" i="1"/>
  <c r="E242" i="1"/>
  <c r="E243" i="1"/>
  <c r="E244" i="1"/>
  <c r="E245" i="1"/>
  <c r="E246" i="1"/>
  <c r="E247" i="1"/>
  <c r="E248" i="1"/>
  <c r="E249" i="1"/>
  <c r="E250" i="1"/>
  <c r="E251" i="1"/>
  <c r="E252" i="1"/>
  <c r="E253" i="1"/>
  <c r="E254" i="1"/>
  <c r="E255" i="1"/>
  <c r="E256" i="1"/>
  <c r="E257" i="1"/>
  <c r="E258" i="1"/>
  <c r="E259" i="1"/>
  <c r="E260" i="1"/>
  <c r="E261" i="1"/>
  <c r="E262" i="1"/>
  <c r="E263" i="1"/>
  <c r="E264" i="1"/>
  <c r="E265" i="1"/>
  <c r="E266" i="1"/>
  <c r="E267" i="1"/>
  <c r="E268" i="1"/>
  <c r="E269" i="1"/>
  <c r="E270" i="1"/>
  <c r="E271" i="1"/>
  <c r="E272" i="1"/>
  <c r="E273" i="1"/>
  <c r="E274" i="1"/>
  <c r="E275" i="1"/>
  <c r="E276" i="1"/>
  <c r="E277" i="1"/>
  <c r="E278" i="1"/>
  <c r="E279" i="1"/>
  <c r="E280" i="1"/>
  <c r="E281" i="1"/>
  <c r="E282" i="1"/>
  <c r="E283" i="1"/>
  <c r="E284" i="1"/>
  <c r="E285" i="1"/>
  <c r="E286" i="1"/>
  <c r="E287" i="1"/>
  <c r="E288" i="1"/>
  <c r="E289" i="1"/>
  <c r="E290" i="1"/>
  <c r="E291" i="1"/>
  <c r="E292" i="1"/>
  <c r="E293" i="1"/>
  <c r="E294" i="1"/>
  <c r="E295" i="1"/>
  <c r="E296" i="1"/>
  <c r="E297" i="1"/>
  <c r="E298" i="1"/>
  <c r="E299" i="1"/>
  <c r="E300" i="1"/>
  <c r="E301" i="1"/>
  <c r="E302" i="1"/>
  <c r="E303" i="1"/>
  <c r="E304" i="1"/>
  <c r="E305" i="1"/>
  <c r="E306" i="1"/>
  <c r="E307" i="1"/>
  <c r="E308" i="1"/>
  <c r="E309" i="1"/>
  <c r="E310" i="1"/>
  <c r="E311" i="1"/>
  <c r="E312" i="1"/>
  <c r="E313" i="1"/>
  <c r="E314" i="1"/>
  <c r="E315" i="1"/>
  <c r="E316" i="1"/>
  <c r="E317" i="1"/>
  <c r="E318" i="1"/>
  <c r="E319" i="1"/>
  <c r="E320" i="1"/>
  <c r="E321" i="1"/>
  <c r="E322" i="1"/>
  <c r="E323" i="1"/>
  <c r="E324" i="1"/>
  <c r="E325" i="1"/>
  <c r="E326" i="1"/>
  <c r="E327" i="1"/>
  <c r="E328" i="1"/>
  <c r="E329" i="1"/>
  <c r="E330" i="1"/>
  <c r="E331" i="1"/>
  <c r="E332" i="1"/>
  <c r="E333" i="1"/>
  <c r="E334" i="1"/>
  <c r="E335" i="1"/>
  <c r="E336" i="1"/>
  <c r="E337" i="1"/>
  <c r="E338" i="1"/>
  <c r="E339" i="1"/>
  <c r="E340" i="1"/>
  <c r="E341" i="1"/>
  <c r="E342" i="1"/>
  <c r="E343" i="1"/>
  <c r="E344" i="1"/>
  <c r="E345" i="1"/>
  <c r="E346" i="1"/>
  <c r="E347" i="1"/>
  <c r="E348" i="1"/>
  <c r="E349" i="1"/>
  <c r="E350" i="1"/>
  <c r="E351" i="1"/>
  <c r="E352" i="1"/>
  <c r="E353" i="1"/>
  <c r="E354" i="1"/>
  <c r="E355" i="1"/>
  <c r="E356" i="1"/>
  <c r="E357" i="1"/>
  <c r="E358" i="1"/>
  <c r="E359" i="1"/>
  <c r="E360" i="1"/>
  <c r="E361" i="1"/>
  <c r="E362" i="1"/>
  <c r="E363" i="1"/>
  <c r="E364" i="1"/>
  <c r="E365" i="1"/>
  <c r="E366" i="1"/>
  <c r="E367" i="1"/>
  <c r="E368" i="1"/>
  <c r="E369" i="1"/>
  <c r="E370" i="1"/>
  <c r="E371" i="1"/>
  <c r="E372" i="1"/>
  <c r="E373" i="1"/>
  <c r="E374" i="1"/>
  <c r="E375" i="1"/>
  <c r="E376" i="1"/>
  <c r="E377" i="1"/>
  <c r="E378" i="1"/>
  <c r="E379" i="1"/>
  <c r="E380" i="1"/>
  <c r="E381" i="1"/>
  <c r="E382" i="1"/>
  <c r="E383" i="1"/>
  <c r="E384" i="1"/>
  <c r="E385" i="1"/>
  <c r="E386" i="1"/>
  <c r="E387" i="1"/>
  <c r="E388" i="1"/>
  <c r="E389" i="1"/>
  <c r="E390" i="1"/>
  <c r="E391" i="1"/>
  <c r="E392" i="1"/>
  <c r="E393" i="1"/>
  <c r="E394" i="1"/>
  <c r="E395" i="1"/>
  <c r="E396" i="1"/>
  <c r="E397" i="1"/>
  <c r="E398" i="1"/>
  <c r="E399" i="1"/>
  <c r="E400" i="1"/>
  <c r="E401" i="1"/>
  <c r="E402" i="1"/>
  <c r="E403" i="1"/>
  <c r="E404" i="1"/>
  <c r="E405" i="1"/>
  <c r="E406" i="1"/>
  <c r="E407" i="1"/>
  <c r="E408" i="1"/>
  <c r="E409" i="1"/>
  <c r="E410" i="1"/>
  <c r="E411" i="1"/>
  <c r="E412" i="1"/>
  <c r="E413" i="1"/>
  <c r="E414" i="1"/>
  <c r="E415" i="1"/>
  <c r="E416" i="1"/>
  <c r="E417" i="1"/>
  <c r="E418" i="1"/>
  <c r="E419" i="1"/>
  <c r="E420" i="1"/>
  <c r="E421" i="1"/>
  <c r="E422" i="1"/>
  <c r="E423" i="1"/>
  <c r="E424" i="1"/>
  <c r="E425" i="1"/>
  <c r="E426" i="1"/>
  <c r="E427" i="1"/>
  <c r="E428" i="1"/>
  <c r="E429" i="1"/>
  <c r="E430" i="1"/>
  <c r="E431" i="1"/>
  <c r="E432" i="1"/>
  <c r="E433" i="1"/>
  <c r="E434" i="1"/>
  <c r="E435" i="1"/>
  <c r="E436" i="1"/>
  <c r="E437" i="1"/>
  <c r="E438" i="1"/>
  <c r="E439" i="1"/>
  <c r="E440" i="1"/>
  <c r="E441" i="1"/>
  <c r="E442" i="1"/>
  <c r="E443" i="1"/>
  <c r="E444" i="1"/>
  <c r="F445" i="1"/>
  <c r="F446" i="1"/>
  <c r="F447" i="1"/>
  <c r="F448" i="1"/>
  <c r="F449" i="1"/>
  <c r="F450" i="1"/>
  <c r="F451" i="1"/>
  <c r="F452" i="1"/>
  <c r="F453" i="1"/>
  <c r="F454" i="1"/>
  <c r="F455" i="1"/>
  <c r="F456" i="1"/>
  <c r="F457" i="1"/>
  <c r="F458" i="1"/>
  <c r="F459" i="1"/>
  <c r="F460" i="1"/>
  <c r="F461" i="1"/>
  <c r="F462" i="1"/>
  <c r="F463" i="1"/>
  <c r="F464" i="1"/>
  <c r="F465" i="1"/>
  <c r="F466" i="1"/>
  <c r="F467" i="1"/>
  <c r="F468" i="1"/>
  <c r="F469" i="1"/>
  <c r="F470" i="1"/>
  <c r="F471" i="1"/>
  <c r="F472" i="1"/>
  <c r="F473" i="1"/>
  <c r="F474" i="1"/>
  <c r="F475" i="1"/>
  <c r="F476" i="1"/>
  <c r="F477" i="1"/>
  <c r="F478" i="1"/>
  <c r="F479" i="1"/>
  <c r="F480" i="1"/>
  <c r="F481" i="1"/>
  <c r="F482" i="1"/>
  <c r="F483" i="1"/>
  <c r="F484" i="1"/>
  <c r="F485" i="1"/>
  <c r="F486" i="1"/>
  <c r="F487" i="1"/>
  <c r="F488" i="1"/>
  <c r="F489" i="1"/>
  <c r="F490" i="1"/>
  <c r="F491" i="1"/>
  <c r="F492" i="1"/>
  <c r="F493" i="1"/>
  <c r="F494" i="1"/>
  <c r="F495" i="1"/>
  <c r="F496" i="1"/>
  <c r="F497" i="1"/>
  <c r="F498" i="1"/>
  <c r="F499" i="1"/>
  <c r="F500" i="1"/>
  <c r="F501" i="1"/>
  <c r="F502" i="1"/>
  <c r="F503" i="1"/>
  <c r="F504" i="1"/>
  <c r="F505" i="1"/>
  <c r="F506" i="1"/>
  <c r="F507" i="1"/>
  <c r="F508" i="1"/>
  <c r="F509" i="1"/>
  <c r="F510" i="1"/>
  <c r="F511" i="1"/>
  <c r="F512" i="1"/>
  <c r="F513" i="1"/>
  <c r="F514" i="1"/>
  <c r="F515" i="1"/>
  <c r="F516" i="1"/>
  <c r="F517" i="1"/>
  <c r="F518" i="1"/>
  <c r="F519" i="1"/>
  <c r="F520" i="1"/>
  <c r="F521" i="1"/>
  <c r="F522" i="1"/>
  <c r="F523" i="1"/>
  <c r="F524" i="1"/>
  <c r="F525" i="1"/>
  <c r="F526" i="1"/>
  <c r="F527" i="1"/>
  <c r="F528" i="1"/>
  <c r="F529" i="1"/>
  <c r="F530" i="1"/>
  <c r="F531" i="1"/>
  <c r="F532" i="1"/>
  <c r="F533" i="1"/>
  <c r="F534" i="1"/>
  <c r="F535" i="1"/>
  <c r="F536" i="1"/>
  <c r="F537" i="1"/>
  <c r="F538" i="1"/>
  <c r="F539" i="1"/>
  <c r="F540" i="1"/>
  <c r="F541" i="1"/>
  <c r="F542" i="1"/>
  <c r="F543" i="1"/>
  <c r="F544" i="1"/>
  <c r="F545" i="1"/>
  <c r="F546" i="1"/>
  <c r="F547" i="1"/>
  <c r="F548" i="1"/>
  <c r="F549" i="1"/>
  <c r="F550" i="1"/>
  <c r="F551" i="1"/>
  <c r="F552" i="1"/>
  <c r="F553" i="1"/>
  <c r="F554" i="1"/>
  <c r="F555" i="1"/>
  <c r="F556" i="1"/>
  <c r="F557" i="1"/>
  <c r="F558" i="1"/>
  <c r="F559" i="1"/>
  <c r="F560" i="1"/>
  <c r="F561" i="1"/>
  <c r="F562" i="1"/>
  <c r="F563" i="1"/>
  <c r="F564" i="1"/>
  <c r="F565" i="1"/>
  <c r="F566" i="1"/>
  <c r="F567" i="1"/>
  <c r="F568" i="1"/>
  <c r="F569" i="1"/>
  <c r="F570" i="1"/>
  <c r="F571" i="1"/>
  <c r="F572" i="1"/>
  <c r="F573" i="1"/>
  <c r="F574" i="1"/>
  <c r="F575" i="1"/>
  <c r="F576" i="1"/>
  <c r="F577" i="1"/>
  <c r="F578" i="1"/>
  <c r="F579" i="1"/>
  <c r="F580" i="1"/>
  <c r="F581" i="1"/>
  <c r="F582" i="1"/>
  <c r="F583" i="1"/>
  <c r="F584" i="1"/>
  <c r="F585" i="1"/>
  <c r="F586" i="1"/>
  <c r="F587" i="1"/>
  <c r="F588" i="1"/>
  <c r="F589" i="1"/>
  <c r="F590" i="1"/>
  <c r="F591" i="1"/>
  <c r="F592" i="1"/>
  <c r="F593" i="1"/>
  <c r="F594" i="1"/>
  <c r="F595" i="1"/>
  <c r="F596" i="1"/>
  <c r="F597" i="1"/>
  <c r="F598" i="1"/>
  <c r="F599" i="1"/>
  <c r="F600" i="1"/>
  <c r="F601" i="1"/>
  <c r="F602" i="1"/>
  <c r="F603" i="1"/>
  <c r="F604" i="1"/>
  <c r="F605" i="1"/>
  <c r="F606" i="1"/>
  <c r="F607" i="1"/>
  <c r="F608" i="1"/>
  <c r="F609" i="1"/>
  <c r="F610" i="1"/>
  <c r="F611" i="1"/>
  <c r="F612" i="1"/>
  <c r="F613" i="1"/>
  <c r="F614" i="1"/>
  <c r="F615" i="1"/>
  <c r="F616" i="1"/>
  <c r="F617" i="1"/>
  <c r="F618" i="1"/>
  <c r="F619" i="1"/>
  <c r="F620" i="1"/>
  <c r="F621" i="1"/>
  <c r="F622" i="1"/>
  <c r="F623" i="1"/>
  <c r="F624" i="1"/>
  <c r="F625" i="1"/>
  <c r="F626" i="1"/>
  <c r="F627" i="1"/>
  <c r="F628" i="1"/>
  <c r="F629" i="1"/>
  <c r="F630" i="1"/>
  <c r="F631" i="1"/>
  <c r="F632" i="1"/>
  <c r="F633" i="1"/>
  <c r="F634" i="1"/>
  <c r="F635" i="1"/>
  <c r="F636" i="1"/>
  <c r="F637" i="1"/>
  <c r="F638" i="1"/>
  <c r="F639" i="1"/>
  <c r="F640" i="1"/>
  <c r="F641" i="1"/>
  <c r="E642" i="1"/>
  <c r="E643" i="1"/>
  <c r="E644" i="1"/>
  <c r="E645" i="1"/>
  <c r="E646" i="1"/>
  <c r="E647" i="1"/>
  <c r="E648" i="1"/>
  <c r="E649" i="1"/>
  <c r="E650" i="1"/>
  <c r="E651" i="1"/>
  <c r="E652" i="1"/>
  <c r="E653" i="1"/>
  <c r="E654" i="1"/>
  <c r="E655" i="1"/>
  <c r="E656" i="1"/>
  <c r="E657" i="1"/>
  <c r="E658" i="1"/>
  <c r="E659" i="1"/>
  <c r="E660" i="1"/>
  <c r="E661" i="1"/>
  <c r="E662" i="1"/>
  <c r="E663" i="1"/>
  <c r="E664" i="1"/>
  <c r="E665" i="1"/>
  <c r="E666" i="1"/>
  <c r="E667" i="1"/>
  <c r="E668" i="1"/>
  <c r="E669" i="1"/>
  <c r="E670" i="1"/>
  <c r="E671" i="1"/>
  <c r="E672" i="1"/>
  <c r="E673" i="1"/>
  <c r="E674" i="1"/>
  <c r="E675" i="1"/>
  <c r="E676" i="1"/>
  <c r="E677" i="1"/>
  <c r="E678" i="1"/>
  <c r="E679" i="1"/>
  <c r="E680" i="1"/>
  <c r="E681" i="1"/>
  <c r="E682" i="1"/>
  <c r="E683" i="1"/>
  <c r="E684" i="1"/>
  <c r="E685" i="1"/>
  <c r="E686" i="1"/>
  <c r="E687" i="1"/>
  <c r="E688" i="1"/>
  <c r="E689" i="1"/>
  <c r="E690" i="1"/>
  <c r="E691" i="1"/>
  <c r="E692" i="1"/>
  <c r="E693" i="1"/>
  <c r="E694" i="1"/>
  <c r="E695" i="1"/>
  <c r="E696" i="1"/>
  <c r="E697" i="1"/>
  <c r="E698" i="1"/>
  <c r="E699" i="1"/>
  <c r="E700" i="1"/>
  <c r="E701" i="1"/>
  <c r="E702" i="1"/>
  <c r="E703" i="1"/>
  <c r="E704" i="1"/>
  <c r="E705" i="1"/>
  <c r="E706" i="1"/>
  <c r="E707" i="1"/>
  <c r="E708" i="1"/>
  <c r="E709" i="1"/>
  <c r="E710" i="1"/>
  <c r="E711" i="1"/>
  <c r="E712" i="1"/>
  <c r="E713" i="1"/>
  <c r="E714" i="1"/>
  <c r="E715" i="1"/>
  <c r="E716" i="1"/>
  <c r="E717" i="1"/>
  <c r="E718" i="1"/>
  <c r="E719" i="1"/>
  <c r="E720" i="1"/>
  <c r="E721" i="1"/>
  <c r="E722" i="1"/>
  <c r="E723" i="1"/>
  <c r="E724" i="1"/>
  <c r="E725" i="1"/>
  <c r="E726" i="1"/>
  <c r="E727" i="1"/>
  <c r="E728" i="1"/>
  <c r="E729" i="1"/>
  <c r="E730" i="1"/>
  <c r="E731" i="1"/>
  <c r="E732" i="1"/>
  <c r="E733" i="1"/>
  <c r="E734" i="1"/>
  <c r="E735" i="1"/>
  <c r="E736" i="1"/>
  <c r="E737" i="1"/>
  <c r="E738" i="1"/>
  <c r="E739" i="1"/>
  <c r="E740" i="1"/>
  <c r="E741" i="1"/>
  <c r="E742" i="1"/>
  <c r="E743" i="1"/>
  <c r="E744" i="1"/>
  <c r="E745" i="1"/>
  <c r="E746" i="1"/>
  <c r="E747" i="1"/>
  <c r="E748" i="1"/>
  <c r="E749" i="1"/>
  <c r="E750" i="1"/>
  <c r="E751" i="1"/>
  <c r="E752" i="1"/>
  <c r="E753" i="1"/>
  <c r="E754" i="1"/>
  <c r="E755" i="1"/>
  <c r="E756" i="1"/>
  <c r="E757" i="1"/>
  <c r="E758" i="1"/>
  <c r="E759" i="1"/>
  <c r="E760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144" i="1"/>
  <c r="E143" i="1"/>
  <c r="C55" i="1"/>
  <c r="C65" i="1"/>
  <c r="C51" i="1"/>
  <c r="C54" i="1"/>
  <c r="C29" i="1"/>
  <c r="C18" i="1"/>
  <c r="C30" i="1"/>
  <c r="C28" i="1"/>
  <c r="C31" i="1"/>
  <c r="C32" i="1"/>
  <c r="C19" i="1"/>
  <c r="C68" i="1"/>
  <c r="C70" i="1"/>
  <c r="C67" i="1"/>
  <c r="C69" i="1"/>
  <c r="C33" i="1"/>
  <c r="C44" i="1"/>
  <c r="C20" i="1"/>
  <c r="H145" i="1"/>
  <c r="H147" i="1"/>
  <c r="H149" i="1"/>
  <c r="H151" i="1"/>
  <c r="H153" i="1"/>
  <c r="H155" i="1"/>
  <c r="H157" i="1"/>
  <c r="H159" i="1"/>
  <c r="H161" i="1"/>
  <c r="H163" i="1"/>
  <c r="H165" i="1"/>
  <c r="H167" i="1"/>
  <c r="H169" i="1"/>
  <c r="H171" i="1"/>
  <c r="H173" i="1"/>
  <c r="H175" i="1"/>
  <c r="H177" i="1"/>
  <c r="H179" i="1"/>
  <c r="H181" i="1"/>
  <c r="H183" i="1"/>
  <c r="H185" i="1"/>
  <c r="H187" i="1"/>
  <c r="H189" i="1"/>
  <c r="H191" i="1"/>
  <c r="H193" i="1"/>
  <c r="H195" i="1"/>
  <c r="H197" i="1"/>
  <c r="H199" i="1"/>
  <c r="H201" i="1"/>
  <c r="H203" i="1"/>
  <c r="H205" i="1"/>
  <c r="H207" i="1"/>
  <c r="H209" i="1"/>
  <c r="H211" i="1"/>
  <c r="H213" i="1"/>
  <c r="H215" i="1"/>
  <c r="H217" i="1"/>
  <c r="H219" i="1"/>
  <c r="H221" i="1"/>
  <c r="H223" i="1"/>
  <c r="H225" i="1"/>
  <c r="H227" i="1"/>
  <c r="H229" i="1"/>
  <c r="H231" i="1"/>
  <c r="H233" i="1"/>
  <c r="H235" i="1"/>
  <c r="H237" i="1"/>
  <c r="H239" i="1"/>
  <c r="H241" i="1"/>
  <c r="H243" i="1"/>
  <c r="H245" i="1"/>
  <c r="H247" i="1"/>
  <c r="H249" i="1"/>
  <c r="H251" i="1"/>
  <c r="H253" i="1"/>
  <c r="H255" i="1"/>
  <c r="H257" i="1"/>
  <c r="H259" i="1"/>
  <c r="H261" i="1"/>
  <c r="G7" i="12"/>
  <c r="G9" i="12"/>
  <c r="G11" i="12"/>
  <c r="G13" i="12"/>
  <c r="G15" i="12"/>
  <c r="G17" i="12"/>
  <c r="G19" i="12"/>
  <c r="G21" i="12"/>
  <c r="G23" i="12"/>
  <c r="G25" i="12"/>
  <c r="G27" i="12"/>
  <c r="G8" i="12"/>
  <c r="G10" i="12"/>
  <c r="G12" i="12"/>
  <c r="G14" i="12"/>
  <c r="G16" i="12"/>
  <c r="G18" i="12"/>
  <c r="G20" i="12"/>
  <c r="G22" i="12"/>
  <c r="G24" i="12"/>
  <c r="G26" i="12"/>
  <c r="G28" i="12"/>
  <c r="G30" i="12"/>
  <c r="G33" i="12"/>
  <c r="G34" i="12"/>
  <c r="G35" i="12"/>
  <c r="G36" i="12"/>
  <c r="G37" i="12"/>
  <c r="C37" i="12"/>
  <c r="C36" i="12"/>
</calcChain>
</file>

<file path=xl/sharedStrings.xml><?xml version="1.0" encoding="utf-8"?>
<sst xmlns="http://schemas.openxmlformats.org/spreadsheetml/2006/main" count="1386" uniqueCount="610">
  <si>
    <t>Egy sarzs gyártmányt megvizsgáltunk minőségellenőrzés céljából.</t>
  </si>
  <si>
    <t>Öt tablettának mértük meg a hatóanyag-tartalmát, a következő értékeket kaptuk:</t>
  </si>
  <si>
    <t>tabletta sorszáma:</t>
  </si>
  <si>
    <t>Jól van-e a tablettázógép beállítva?</t>
  </si>
  <si>
    <t>A gépet akkor tekintjük jól beállítottnak, ha a középérték eltérése nem szignifikáns 5%-os szinten tekintve.</t>
  </si>
  <si>
    <t>Az eltérések eloszlása tekinthető normálisnak.</t>
  </si>
  <si>
    <t>Mekkora a minta átlaga?</t>
  </si>
  <si>
    <t>Mekkora a mintastatisztika?</t>
  </si>
  <si>
    <t>Megtartod a nullhipotézist? (igen=1, nem=0)</t>
  </si>
  <si>
    <t>Jól van a gép beállítva? (igen=1, nem=0)</t>
  </si>
  <si>
    <t>Milyen döntési hiba lehetséges? (elsőfajú=1, másodfajú=2)</t>
  </si>
  <si>
    <t>t1</t>
  </si>
  <si>
    <t>Milyen hipotézisvizsgálatot alkalmazol? Az általános leírásban szereplő kóddal válaszolj!</t>
  </si>
  <si>
    <t>elemszám:</t>
  </si>
  <si>
    <t>az átlag hibája:</t>
  </si>
  <si>
    <t>ez t-próba esetén a mintából számolt t-értéket jelenti</t>
  </si>
  <si>
    <t>a minta t-értéke:</t>
  </si>
  <si>
    <t>H_0 szerinti várható érték:</t>
  </si>
  <si>
    <t>minta elemszáma:</t>
  </si>
  <si>
    <t>minta átlaga:</t>
  </si>
  <si>
    <t>az elméleti szórás becslése:</t>
  </si>
  <si>
    <t>Mekkora a mintához tartozó kétoldali p-érték?</t>
  </si>
  <si>
    <t>szabadsági fokok száma:</t>
  </si>
  <si>
    <t>sajnos ez a függvény csak a t abszolútértékét fogadja el</t>
  </si>
  <si>
    <t>döntés:</t>
  </si>
  <si>
    <t>szignifikanciaszint:</t>
  </si>
  <si>
    <t>kritkus t-érték:</t>
  </si>
  <si>
    <t>konfidenciaintervallum alsó határa a t-eloszlásban:</t>
  </si>
  <si>
    <t>konfidenciaintervallum felső határa a t-eloszlásban:</t>
  </si>
  <si>
    <t>minta:</t>
  </si>
  <si>
    <t>t</t>
  </si>
  <si>
    <t>dp/dt</t>
  </si>
  <si>
    <t>átlagok</t>
  </si>
  <si>
    <t>H_0:</t>
  </si>
  <si>
    <t>a minta kétszélű p-értéke:</t>
  </si>
  <si>
    <t>konfidenciaintervallum alsó határa az átlagok H_0 szerinti eloszlásában:</t>
  </si>
  <si>
    <t>H_0-t megtartom, mivel t_alsó &lt; t_minta &lt; t_felső (t_minta a konfidenciaintervallumba esik)</t>
  </si>
  <si>
    <t>H_0-t megtartom, mivel p_minta &gt; p_krit (a minta átlagának véletlen előfordulása a H_0 szerint nagy valószínűségű)</t>
  </si>
  <si>
    <t>ezt csak azért számolom ki, mert a példa rákérdez (a t-érték előjele a ZH kiértékelésekor nem számít)</t>
  </si>
  <si>
    <t>3. Számolás a T.PRÓB függvénnyel, döntés p-érték alapján:</t>
  </si>
  <si>
    <t>2. Számolás lépésről lépésre, döntés t-érték alapján:</t>
  </si>
  <si>
    <t>1. Számolás lépésről lépésre, döntés p-érték alapján:</t>
  </si>
  <si>
    <t>4. Számolás az „adatelemzés” kiegészítő programmal:</t>
  </si>
  <si>
    <t>ezt az értéket régebben táblázatokból keresték ki, így a döntéshozatal viszonylag egyszerű számításokkal elvégezhető volt:</t>
  </si>
  <si>
    <t>A mintaelemek mellé új oszlopba másoljuk be a H_0 szerint elvárt értéket:</t>
  </si>
  <si>
    <t>(a táblázat csak pozitív t-értékeket és egyszélű p-értékeket tartalmaz!)</t>
  </si>
  <si>
    <t>Egy új gyógyszer kipróbálásakor vizsgálták a mellékhatásokat.</t>
  </si>
  <si>
    <t>Vérmintát vettek tíz kezelt pácienstől:</t>
  </si>
  <si>
    <t>páciens sorszáma:</t>
  </si>
  <si>
    <t>Az eloszlást tekintsük normálisnak.</t>
  </si>
  <si>
    <t>Milyen próbát kell használni? Az általános leírásban szereplő kóddal válaszolj!</t>
  </si>
  <si>
    <t>Add meg a H_0 szerinti eloszlás létrehozásakor használandó szabadsági fokok számát.</t>
  </si>
  <si>
    <t>Add meg a minta kétszélű p-értékét.</t>
  </si>
  <si>
    <t>Van-e szignifikáns eltérés a normális 5,0 mM értéktől 10%-os szignifikanciaszinten?</t>
  </si>
  <si>
    <t>Milyen döntési hiba lehetséges? (α=1, β=2)</t>
  </si>
  <si>
    <t>Van szignifikáns mellékhatás? (igen=1, nem=0)</t>
  </si>
  <si>
    <t>Azt is ellenőrizni szerették volna, hogy a gyógyszer befolyásolja-e az éhomi vércukorszintet.</t>
  </si>
  <si>
    <t>Az ábrán látható két szakasz egyforma hosszúságú.</t>
  </si>
  <si>
    <t>Ezt vizsgálandó megkérdeztünk 7 embert, hogy hány mm-rel látja hosszabbnak (+) vagy rövidebbnek (-) az alsó szakaszt a felsőnél.</t>
  </si>
  <si>
    <t>mennyivel tér el az alsó a felsőtől? (mm)</t>
  </si>
  <si>
    <t>Van-e szignifikáns eltérés 3% szignifikanciaszinten?</t>
  </si>
  <si>
    <t>Tegyük fel, hogy az eloszlás normális.</t>
  </si>
  <si>
    <t>Van szignifikáns optikai csalódás? (igen=1, nem=0)</t>
  </si>
  <si>
    <t>Elfogadhatjuk az alternatív hipotézist? (igen=1, nem=0)</t>
  </si>
  <si>
    <t>Egy csoportban megvizsgáltuk, hogy van e hatása a pulzusszámra 10 guggolásnak.</t>
  </si>
  <si>
    <t>Miután mindenki csinált 10 guggolást, ismét megszámoltuk a percenkénti pulzust.</t>
  </si>
  <si>
    <t>Van szignifikáns pulzusváltozás? (igen=1, nem=0)</t>
  </si>
  <si>
    <t>Egy új vérnyomáscsökkentő hatását vizsgáljuk 5 emberen.</t>
  </si>
  <si>
    <t>Szisztolés vérnyomás a kezelés előtt (mmHg)</t>
  </si>
  <si>
    <t>Szisztolés vérnyomás a kezelés után (mmHg)</t>
  </si>
  <si>
    <t>személy sorszáma:</t>
  </si>
  <si>
    <t>Hallgató sorszáma:</t>
  </si>
  <si>
    <t>Eredeti pulzusszám (1/min):</t>
  </si>
  <si>
    <t>Pulzusszám 10 guggolás után (1/min):</t>
  </si>
  <si>
    <t>Van szignifikáns eltérés 25‰-es szignifikanciaszinten?</t>
  </si>
  <si>
    <t>Elvetjük az alternatív hipotézist? (igen=1, nem=0)</t>
  </si>
  <si>
    <t>Van szignifikáns hatás? (igen=1, nem=0)</t>
  </si>
  <si>
    <t>t-értékek</t>
  </si>
  <si>
    <t>véletlen minták lehetséges átlagai</t>
  </si>
  <si>
    <t>dp/d(átlag)</t>
  </si>
  <si>
    <t>t-Werte</t>
  </si>
  <si>
    <t>dp/d(Durchschnitt)</t>
  </si>
  <si>
    <t>t-values</t>
  </si>
  <si>
    <t>the possible averages of the random samples</t>
  </si>
  <si>
    <t>dp/d(average)</t>
  </si>
  <si>
    <t>Mekkora a mintából számolt próbastatisztika?</t>
  </si>
  <si>
    <t>Vizsgálni szeretnénk, hogy egy élelmiszeradalék növeli-e az LDL-szintet.</t>
  </si>
  <si>
    <t>Ezután egy hónapig olyan diétán tartottuk őket, amelyben napi 0,1 g-ot vittek be a kérdéses élelmiszeradalékból.</t>
  </si>
  <si>
    <t>Az egy hónap letelte után ismét megmértük az LDL-szintet.</t>
  </si>
  <si>
    <t>6 személynek mértük meg az LDL-szintjét.</t>
  </si>
  <si>
    <t>Viszgálati személy sorszáma:</t>
  </si>
  <si>
    <t>LDL szint (mg/dL) a diéta előtt:</t>
  </si>
  <si>
    <t>LDL szint (mg/dL) a diéta után:</t>
  </si>
  <si>
    <t>Van-e szignifikáns hatása az adaléknak az LDL-szintre?</t>
  </si>
  <si>
    <t>Legyen a konfidenciaszint 99%.</t>
  </si>
  <si>
    <t>Az eloszlást tekinthetjük normálisnak.</t>
  </si>
  <si>
    <t>Mekkora a kritikus próbastatisztika?</t>
  </si>
  <si>
    <t>Elvetjük a nullhipotézist? (igen=1, nem=0)</t>
  </si>
  <si>
    <t>ez a kritikus t-érték</t>
  </si>
  <si>
    <r>
      <t xml:space="preserve">Válassz a legördülő listából egy nyelvet! </t>
    </r>
    <r>
      <rPr>
        <sz val="11"/>
        <color rgb="FFFF6600"/>
        <rFont val="Calibri"/>
        <family val="2"/>
        <charset val="238"/>
        <scheme val="minor"/>
      </rPr>
      <t>Wahl eine Sprache aus der herunterrollenden Liste!</t>
    </r>
    <r>
      <rPr>
        <sz val="12"/>
        <color theme="1"/>
        <rFont val="Calibri"/>
        <family val="2"/>
        <scheme val="minor"/>
      </rPr>
      <t xml:space="preserve"> </t>
    </r>
    <r>
      <rPr>
        <sz val="11"/>
        <color rgb="FF0000FF"/>
        <rFont val="Calibri"/>
        <family val="2"/>
        <charset val="238"/>
        <scheme val="minor"/>
      </rPr>
      <t>Choose a language from the drop-down list.</t>
    </r>
  </si>
  <si>
    <t>deutsch</t>
  </si>
  <si>
    <t>magyar</t>
  </si>
  <si>
    <t>English</t>
  </si>
  <si>
    <t>Készítette: dr. Agócs Gergely (Észrevételeket (pl. esetleges hibákról, hiányosságokról) kérlek ide írd meg: gergelyagocs kukac gmail com)</t>
  </si>
  <si>
    <t>Erarbeitet von: Gergely AGÓCS PhD (Bemerkungen (z.B. zu eventuellen Fehler) bitte an: gergelyagocs Klammeraffe gmail com)</t>
  </si>
  <si>
    <t>Created by: Gergely AGÓCS PhD (Please send comments and reflections (e.g. on possible errors) to: gergelyagocs at gmail com)</t>
  </si>
  <si>
    <t>Tartalomjegyzék</t>
  </si>
  <si>
    <t>Inhalt</t>
  </si>
  <si>
    <t>Contents</t>
  </si>
  <si>
    <t>Excelfüggvények használata</t>
  </si>
  <si>
    <t>Anwendung der Excelfunktionen</t>
  </si>
  <si>
    <t>How to use Excel functions</t>
  </si>
  <si>
    <t>Függvények ábrázolása, függvény illesztése mérési adatokra, korreláció és regresszió</t>
  </si>
  <si>
    <t>Darstellung von Funktionen, Anpassung von Funktionen an gemessenen Daten, Korrelation und Regression</t>
  </si>
  <si>
    <t>Displaying functions, fitting a function to measured data, correlation and regression</t>
  </si>
  <si>
    <t>Gyakoriságok meghatározása és ábrázolása</t>
  </si>
  <si>
    <t>Bestimmung und Darstellung von Häufigkeiten</t>
  </si>
  <si>
    <t>Determining and displaying frequencies</t>
  </si>
  <si>
    <t>Minta paramétereinek meghatározása teljes mintából</t>
  </si>
  <si>
    <t>Bestimmung von Stichprobenparametern aus gesamter Stichprobe.</t>
  </si>
  <si>
    <t>Determining sample parameters from whole sample</t>
  </si>
  <si>
    <t>Minta paramétereinek meghatározása gyakorisági eloszlásból</t>
  </si>
  <si>
    <t>Bestimmung von Stichprobenparametern aus Häufigkeitsverteilung</t>
  </si>
  <si>
    <t>Determining sample parameters from frequency distribution</t>
  </si>
  <si>
    <t>Valószínűségi eloszlás paramétereinek meghatározása</t>
  </si>
  <si>
    <t>Bestimmung der Parameter von Wahrscheinlichkeitsverteilungen</t>
  </si>
  <si>
    <t>Determining the parameters of probability distributions</t>
  </si>
  <si>
    <t>Elméleti eloszlás paramétereinek és intervallumainak becslése teljes mintából</t>
  </si>
  <si>
    <t>Schätzung der Parameter und Intervallen von Wahrscheinlichkeitsverteilungen aus gesamter Stichprobe</t>
  </si>
  <si>
    <t>Estimating the parameters and intervals of theoretical distributions from whole sample</t>
  </si>
  <si>
    <t>Elméleti eloszlás paramétereinek és intervallumainak becslése minta gyakorisági eloszlása alapján</t>
  </si>
  <si>
    <t>Schätzung der Parameter und Intervallen von theoretische Verteilungen aus der Häufigkeitsverteilung einer Stichprobe</t>
  </si>
  <si>
    <t>Estimating the parameters and intervals of theoretical distributions from frequency distribution of a sample</t>
  </si>
  <si>
    <t>Valószínűségszámítás diszkrét eloszlású valószínűségi változókkal</t>
  </si>
  <si>
    <t>Wahrscheinlichkeitsrechnung mit diskreten Zufallsvariablen</t>
  </si>
  <si>
    <t>Probability calculus with discrete random variables</t>
  </si>
  <si>
    <t>Student-féle t-próba (1 és 2 mintás, korrelációs)</t>
  </si>
  <si>
    <t>Student t-Test (1 und 2 Stichproben, Korrelation)</t>
  </si>
  <si>
    <t>Student's t-test (for 1 and 2 samples, correlation)</t>
  </si>
  <si>
    <t>Varianciaanalízis (ANOVA)</t>
  </si>
  <si>
    <t>Varianzanalyse (ANOVA)</t>
  </si>
  <si>
    <t>Analysis of variance (ANOVA)</t>
  </si>
  <si>
    <t>Nemparaméteres próbák (Wilcoxon-féle előjeles rangpróba, Mann–Whitney-féle U-próba)</t>
  </si>
  <si>
    <t>Nichtparametrische Teste (Wilcoxon-Vorzeichen-Rang-Test, Mann–Whitney-U-Test)</t>
  </si>
  <si>
    <t>non-parametric tests (Wilcoxon's signed rank test, Mann–Whitney U-test)</t>
  </si>
  <si>
    <t>Feltételes valószínűség, relatív rizikó, esélyhányados</t>
  </si>
  <si>
    <t>Bendingte Wahrscheinlichkeit, relative Risiko, Chancenverhältnis</t>
  </si>
  <si>
    <t>Conditional probability, relative risk, odds ratio</t>
  </si>
  <si>
    <t>Khínégyzetpróba (homogenitás/függetlenség- és illeszkedésvizsgálat)</t>
  </si>
  <si>
    <t>Khiquadrat-Test (für Homogenität/Unabhängigkeit und Anpassung)</t>
  </si>
  <si>
    <t>Chi-square test (for homogenity/independence and for fit)</t>
  </si>
  <si>
    <t>Diagnosztikai módszerek értékelése</t>
  </si>
  <si>
    <t>Erwertund von diagnostische Mathoden</t>
  </si>
  <si>
    <t>Evaluation of diagnostic methods</t>
  </si>
  <si>
    <t>mért hatóanyag-tartalom:</t>
  </si>
  <si>
    <t xml:space="preserve">Meg szeretnénk tudni, hogy a Down-kórosok testmagassága eltér-e a nem érintett népesség 175 cm-es átlagától? </t>
  </si>
  <si>
    <t>9 Down-kóros ember magasságát mértük meg.</t>
  </si>
  <si>
    <t>A minta kiértékelésekor kapott adatok:</t>
  </si>
  <si>
    <t>átlag (cm):</t>
  </si>
  <si>
    <t>tapasztalati variancia (cm^2):</t>
  </si>
  <si>
    <t>Van jelentős eltérés 4%-os szignifikanciaszinten?</t>
  </si>
  <si>
    <t>Tekintsük a változót normális eloszlásúnak.</t>
  </si>
  <si>
    <t>átlag</t>
  </si>
  <si>
    <t>elemszám</t>
  </si>
  <si>
    <t>szórás becslése:</t>
  </si>
  <si>
    <t>átlag szórása:</t>
  </si>
  <si>
    <t>minta t-értéke:</t>
  </si>
  <si>
    <t>szab. fokok száma:</t>
  </si>
  <si>
    <t>kritikus t-érték:</t>
  </si>
  <si>
    <t>mintaátlag:</t>
  </si>
  <si>
    <t>variancia becslése:</t>
  </si>
  <si>
    <t>Van szignifikáns eltérés? (igen=1, nem=0)</t>
  </si>
  <si>
    <t>konfidenciaintervallum felső határa az átlagok H_0 szerinti eloszlásában:</t>
  </si>
  <si>
    <t>H_0</t>
  </si>
  <si>
    <t>Während der Prüfung eines Arzneimittels wurden die Nebenwirkungen untersucht.</t>
  </si>
  <si>
    <t>Von zehn Patienten wurde Blutprobe genommen:</t>
  </si>
  <si>
    <t>Gibt es eine signifikante Abweichung vom 5,0 mM Normalwert beim 10% Signifikanzniveau?</t>
  </si>
  <si>
    <t>Es ist angenommen, dass die Verteilung normal ist.</t>
  </si>
  <si>
    <t>Welcher Test muss benutzt werden? Antworte mit dem in der Beschreibung stehenden Kode.</t>
  </si>
  <si>
    <t>éhomi vércukor-szint (mM):</t>
  </si>
  <si>
    <t>Was ist die aus der Stichbrobe errechnete Teststatistik?</t>
  </si>
  <si>
    <t>Gib die bei der Erstellung der H_0 Verteilung zu benutzende Anzahl der Freihetsgrade.</t>
  </si>
  <si>
    <t>Elvetendő a nullhipotézist? (igen=1, nem=0)</t>
  </si>
  <si>
    <t>Sollte die Nullhypothese abgelehnt werden? (ja=1, nein=0)</t>
  </si>
  <si>
    <t>Gibt es eine signifikante Nebenwirkung? (ja=1, nein=0)</t>
  </si>
  <si>
    <t>Was ist der mögliche Entscheidungsfehler? (α=1, β=2)</t>
  </si>
  <si>
    <t>During the trial of a new drug the side effects were also examined.</t>
  </si>
  <si>
    <t>It was also checked whether the drug influences the fasting blood sugar level.</t>
  </si>
  <si>
    <t>Wir wollten auch untersuchen, ob das Arzneimittel den Nüchternblutzuckerspiegel beeinflußt.</t>
  </si>
  <si>
    <t>Nüchtern-blutzucker-spiegel (mM):</t>
  </si>
  <si>
    <t>We took blood sample from ten treated patients:</t>
  </si>
  <si>
    <t>patient number:</t>
  </si>
  <si>
    <t>fasting blood sugar level (mM):</t>
  </si>
  <si>
    <t>Is there a significant deviation from the 5.0 mM normal value at 10% level of significance?</t>
  </si>
  <si>
    <t>Take the distribution as normal.</t>
  </si>
  <si>
    <t>What test should be used? Answer with the code given in the description.</t>
  </si>
  <si>
    <t>Find the test statistic calculated from the sample.</t>
  </si>
  <si>
    <t>Give the number of degrees of freedom used during the generation of the H_0 distribution.</t>
  </si>
  <si>
    <t>Give the two-tailed sample p-value.</t>
  </si>
  <si>
    <t>Should the null hypothesis be rejected? (yes=1, no=0)</t>
  </si>
  <si>
    <t>Is there a significant side effect? (yes=1, no=0)</t>
  </si>
  <si>
    <t>What is the possible decision error?  (α=1, β=2)</t>
  </si>
  <si>
    <t>The nominal API content of a pharmaceutical product is 100.0 mg per tablet.</t>
  </si>
  <si>
    <t>Egy gyógyszerkészítmény névleges hatóanyagtartalma 100,0 mg tablettánként.</t>
  </si>
  <si>
    <t>Is there a significant optical illusion? (yes=1, no=0)</t>
  </si>
  <si>
    <t>Gibt es eine signifikante optische Täuschung? (ja=1, nein=0)</t>
  </si>
  <si>
    <t>Sollte die alternative Hypothese angenommen werden? (ja=1, nein=0)</t>
  </si>
  <si>
    <t>Should the alternative hypothesis be accepted? (yes=1, no=0)</t>
  </si>
  <si>
    <t>Gibt es eine signifikante Abweichung beim 3% Signifikanzniveau?</t>
  </si>
  <si>
    <t>Is there a significant deviation at 3% level of significance?</t>
  </si>
  <si>
    <t>Nummer des Patienten:</t>
  </si>
  <si>
    <t>How much does the lower section deviate from the upper one? (mm)</t>
  </si>
  <si>
    <t>der t-Wert und der p-Wert der Stichprobe 
in der t-Verteilung</t>
  </si>
  <si>
    <t xml:space="preserve">a minta t-értéke és p-értéke 
a t-eloszláson </t>
  </si>
  <si>
    <t>the sample's t-value and p-value 
in the t-distribution</t>
  </si>
  <si>
    <t>a minta átlaga és p-értéke 
a lehetséges átlagok H_0 szerinti eloszlásán</t>
  </si>
  <si>
    <t>the sample's average and p-value 
in the H_0 distribution of possible averages</t>
  </si>
  <si>
    <t>die möglichen Durchschnitte der zufälligen Stichproben</t>
  </si>
  <si>
    <t>der Durchschnitt und der p-Wert der Stichprobe 
in der Verteilung der möglichen Durchschnitte nach der H_0</t>
  </si>
  <si>
    <t>1. Berechnung schritt für schritt, Entscheidung auf Grund der p-Werte:</t>
  </si>
  <si>
    <t>minta</t>
  </si>
  <si>
    <t>das Konfidenzintervall und das Signifikanzniveau 
in der t-Verteilung 
und die Lage des Stichproben-t-Werts</t>
  </si>
  <si>
    <t>das Konfidenzintervall und das Signifikanzniveau 
in der Verteilung der möglichen Durchschnitte nach der H_0 
und die Lage des Durchschnitts der Stichprobe</t>
  </si>
  <si>
    <t>a konfidenciaintervallum és a szignifikanciaszint 
a t-eloszláson 
és a minta t-érték helye</t>
  </si>
  <si>
    <t>a konfidenciaintervallum és a szignifikanciaszint 
a lehetséges átlagok H_0 szerinti eloszlásán 
és a mintaátlag a helye</t>
  </si>
  <si>
    <t>the confidence interval and the significance level 
in the t-distribution 
and the position of the sample t-value</t>
  </si>
  <si>
    <t>the confidence interval and the significance level 
in the H_0 distribution of possible averages 
and the position of the sample average</t>
  </si>
  <si>
    <t>The two sections in the image have the same length.</t>
  </si>
  <si>
    <t>However, because of optical illusion, for many people they seem to have different length.</t>
  </si>
  <si>
    <t>Die zwei Strecken in der Abbieldung haben die gleiche Länge.</t>
  </si>
  <si>
    <t>Azonban optikai csalódás miatt az emberek eltérő hosszúságúnak látják őket.</t>
  </si>
  <si>
    <t>Aber wegen optischer Täuschung, scheinen sie für meiste Leute unterschiedlich lang sein.</t>
  </si>
  <si>
    <t>Um diese Behauptung zu untersuchen, haben wir 7 Personen gefragt, wie viel mm länger (+) oder kürzer (-) finden sie die untere Strecke als die obere.</t>
  </si>
  <si>
    <t>To examine this we asked 7 people by how many mm does the lower section seem to be longer (+) or shorter (-) than the upper.</t>
  </si>
  <si>
    <t>Nummer der Person:</t>
  </si>
  <si>
    <t>number of the person:</t>
  </si>
  <si>
    <t>Mit wie viel mm abweicht die untere Strecke von der obere?</t>
  </si>
  <si>
    <t>A normalis eloszlásra végzett illeszkedésvizsgálat eredményeként kapott p-érték: 0,86.</t>
  </si>
  <si>
    <t>Megmértük a gyógyszer szedése előtti és utáni szisztolés vérnyomást.</t>
  </si>
  <si>
    <t>Pácins sorszáma</t>
  </si>
  <si>
    <t>ez a mintából számolt t-érték</t>
  </si>
  <si>
    <t>Original pulse rate (1/min):</t>
  </si>
  <si>
    <t>Pulse rate after 10 squats (1/min):</t>
  </si>
  <si>
    <t>Gib den zweiseitigen Stichproben-p-Wert.</t>
  </si>
  <si>
    <t>Stichprobe</t>
  </si>
  <si>
    <t>sample</t>
  </si>
  <si>
    <t>elméleti szórás becslése</t>
  </si>
  <si>
    <t>Schätzung der theoretischen Streuung</t>
  </si>
  <si>
    <t>Datenanzahl</t>
  </si>
  <si>
    <t>data count</t>
  </si>
  <si>
    <t>Mittelwert</t>
  </si>
  <si>
    <t>mean</t>
  </si>
  <si>
    <t>nullhipotézis</t>
  </si>
  <si>
    <t>Nullhypothese</t>
  </si>
  <si>
    <t>null hypothesis</t>
  </si>
  <si>
    <t>várható érték</t>
  </si>
  <si>
    <t>expected value</t>
  </si>
  <si>
    <t>standard hiba
(átlag szórása)</t>
  </si>
  <si>
    <t>Standardfehler 
(Streuung des Mittelwertes)</t>
  </si>
  <si>
    <t>standard error 
(standard deviation of the mean)</t>
  </si>
  <si>
    <t>The t-distribution for the H_0 
with the confidence interval and 
the sample t-value (arrow)</t>
  </si>
  <si>
    <t>Die t-Verteilung nach der H_0 
mit dem Konfidenzinterval 
und dem Stichproben-t-Wert (Pfeil)</t>
  </si>
  <si>
    <t>A H_0 szerinti t-eloszlás 
a konfidenciaintervallummal 
és a minta t-értékkel (nyíl)</t>
  </si>
  <si>
    <t>kritischer t-Wert:</t>
  </si>
  <si>
    <t>critical t-value:</t>
  </si>
  <si>
    <t>t-érték</t>
  </si>
  <si>
    <t>t-Wert</t>
  </si>
  <si>
    <t>t-value</t>
  </si>
  <si>
    <t>Wir untersuchten in einer Gruppe, ob zehn Kniebeugen machen einen Einfluss auf die Pulsfrequenz hat.</t>
  </si>
  <si>
    <t>Then everyone made ten squats, and determined the pulse rate again.</t>
  </si>
  <si>
    <t>Dann machten sie zehn Kniebeugen, und bestimmten sie die Pulsfrequenz wieder.</t>
  </si>
  <si>
    <t>Gibt es eine signifikante Pulszahländerung? (ja=1, nein=0)</t>
  </si>
  <si>
    <t>Is there a significant pulse rate change? (yes=1, no=0)</t>
  </si>
  <si>
    <t>Ursprüngliche Pulszahl (1/min):</t>
  </si>
  <si>
    <t>Pulszahl nach zehn Kniebeugen (1/min):</t>
  </si>
  <si>
    <t>Van szignifikáns változás 1‰ szignifikancia szinten?</t>
  </si>
  <si>
    <t>A normalis eloszlásra végzett illeszkedésvizsgálat számolt p-értéke 0,93.</t>
  </si>
  <si>
    <t>Der errechnete p-Wert des Anpassungstests für die Normalverteilung ist 0,93.</t>
  </si>
  <si>
    <t>The calculated p-value of the test for fit for normality is 0.93.</t>
  </si>
  <si>
    <t>Was ist die aus der Stichbrobe errechnete Teststatistik (Prüfgröße)?</t>
  </si>
  <si>
    <t>Nummer des Students:</t>
  </si>
  <si>
    <t>Zweistichproben t-Test bei abhängigen Stichproben (Paarvergleichstest)</t>
  </si>
  <si>
    <t>Variable 1</t>
  </si>
  <si>
    <t>Variable 2</t>
  </si>
  <si>
    <t>Varianz</t>
  </si>
  <si>
    <t>Beobachtungen</t>
  </si>
  <si>
    <t>Pearson Korrelation</t>
  </si>
  <si>
    <t>Hypothetische Differenz der Mittelwerte</t>
  </si>
  <si>
    <t>Freiheitsgrade (df)</t>
  </si>
  <si>
    <t>t-Statistik</t>
  </si>
  <si>
    <t>P(T&lt;=t) einseitig</t>
  </si>
  <si>
    <t>Kritischer t-Wert bei einseitigem t-Test</t>
  </si>
  <si>
    <t>P(T&lt;=t) zweiseitig</t>
  </si>
  <si>
    <t>Kritischer t-Wert bei zweiseitigem t-Test</t>
  </si>
  <si>
    <t>Csak PC-n működik, Mac-en nem!</t>
  </si>
  <si>
    <t>minta 
t-értéke</t>
  </si>
  <si>
    <t>t-Wert 
der Stichprobe</t>
  </si>
  <si>
    <t>t-value 
of the sample</t>
  </si>
  <si>
    <t>minta 
kétszélű p-értéke</t>
  </si>
  <si>
    <t>zweiseitiger p-Wert 
der Stichprobe</t>
  </si>
  <si>
    <t>two-tailed p-value 
of the sample</t>
  </si>
  <si>
    <t>#DIV/0!</t>
  </si>
  <si>
    <t>t-Test: Paired Two Sample for Means</t>
  </si>
  <si>
    <t>Mean</t>
  </si>
  <si>
    <t>Variance</t>
  </si>
  <si>
    <t>Observations</t>
  </si>
  <si>
    <t>Pearson Correlation</t>
  </si>
  <si>
    <t>Hypothesized Mean Difference</t>
  </si>
  <si>
    <t>df</t>
  </si>
  <si>
    <t>t Stat</t>
  </si>
  <si>
    <t>P(T&lt;=t) one-tail</t>
  </si>
  <si>
    <t>t Critical one-tail</t>
  </si>
  <si>
    <t>P(T&lt;=t) two-tail</t>
  </si>
  <si>
    <t>t Critical two-tail</t>
  </si>
  <si>
    <t>Kétmintás párosított t-próba a várható értékre</t>
  </si>
  <si>
    <t>Változó 1</t>
  </si>
  <si>
    <t>Változó 2</t>
  </si>
  <si>
    <t>Várható érték</t>
  </si>
  <si>
    <t>Variancia</t>
  </si>
  <si>
    <t>Megfigyelések</t>
  </si>
  <si>
    <t>Pearson-féle korreláció</t>
  </si>
  <si>
    <t>Feltételezett átlagos eltérés</t>
  </si>
  <si>
    <t>t érték</t>
  </si>
  <si>
    <t>P(T&lt;=t) egyszélű</t>
  </si>
  <si>
    <t>t kritikus egyszélű</t>
  </si>
  <si>
    <t>P(T&lt;=t) kétszélű</t>
  </si>
  <si>
    <t>t kritikus kétszélű</t>
  </si>
  <si>
    <t>#ZÉRÓOSZTÓ!</t>
  </si>
  <si>
    <t>Ha nem szerepel az Adatelemzés ikonja a menüben, telepíteni kell (Excel 2010):</t>
  </si>
  <si>
    <t>–&gt; Adatok 
 –&gt; Adatelemzés 
  –&gt; Kétmintás párosított t-próba 
       a várható értékre</t>
  </si>
  <si>
    <t>–&gt; Daten 
 –&gt; Datenanalyse 
  –&gt; Zweistichproben t-Test 
       bei abhängigen Stichproben</t>
  </si>
  <si>
    <t>–&gt; Data 
 –&gt; Data Analysis 
  –&gt; t-Test: Paired Two Sample 
       for Means</t>
  </si>
  <si>
    <t>–&gt; Fájl 
 –&gt; Beállítások 
  –&gt; Bővítmények 
   –&gt; Excel Bővítmények 
    –&gt; Ugrás… 
     –&gt; Analysis ToolPak 
      –&gt; OK</t>
  </si>
  <si>
    <t>–&gt; Datei 
 –&gt; Optionen 
  –&gt; Add-Ins 
   –&gt; Excel Add-Ins 
    –&gt; Gehe zu… 
     –&gt; Analysis ToolPak 
      –&gt; OK</t>
  </si>
  <si>
    <t>–&gt; File 
 –&gt; Options 
  –&gt; Add-Ins 
   –&gt; Excel Add-Ins 
    –&gt; Go… 
     –&gt; Analysis ToolPak 
      –&gt; OK</t>
  </si>
  <si>
    <t>3. Berechnung mit der T.TEST Funktion, Entscheidung auf Grund der p-Werte:</t>
  </si>
  <si>
    <t>4. Berechnung mit dem "Datenanalyse" Program:</t>
  </si>
  <si>
    <t>4. Calculation with the "Data Analysis" program:</t>
  </si>
  <si>
    <t>Es funktioniert nur auf PC, auf Mac nicht!</t>
  </si>
  <si>
    <t>It only works on PC, not on Mac!</t>
  </si>
  <si>
    <t>If the icon of Data Analysis can not be found, the program must be installed (Excel 2010):</t>
  </si>
  <si>
    <t>Wenn das Symbol der Datenanalyse nicht erscheint, soll das Rpogram installiert werden (Excel 2010):</t>
  </si>
  <si>
    <t>Nummer der Tablette:</t>
  </si>
  <si>
    <t>Der nominale Wirkstoffgehalt eines Arzneimittels ist 100,0 mg pro Tablette.</t>
  </si>
  <si>
    <t>Der Wirkstoffgehalt von fünf Tabletten wurde gemessen: man bekam die folgenden Werte:</t>
  </si>
  <si>
    <t>Ist die Tablettenpresse gut eingestellt?</t>
  </si>
  <si>
    <t>Die Verteilung kann als normal angesehen werden.</t>
  </si>
  <si>
    <t>tr</t>
  </si>
  <si>
    <t>t2</t>
  </si>
  <si>
    <t>F</t>
  </si>
  <si>
    <t>W</t>
  </si>
  <si>
    <t>U</t>
  </si>
  <si>
    <t>V</t>
  </si>
  <si>
    <t>Kruskal-Wallis próba</t>
  </si>
  <si>
    <t>K</t>
  </si>
  <si>
    <t>K2</t>
  </si>
  <si>
    <t>F-próba
F-próba a varianciákra</t>
  </si>
  <si>
    <t>Wilcoxon-próba
Wilcoxon előjelesrang-próba</t>
  </si>
  <si>
    <t>ANOVA
varianciaanalízis</t>
  </si>
  <si>
    <t>khínégyzetpróba
khi2-próba
χ2-próba</t>
  </si>
  <si>
    <t>Name(n) des Tests:</t>
  </si>
  <si>
    <t>A próba elnevezése(i):</t>
  </si>
  <si>
    <t>The name(s) of the test:</t>
  </si>
  <si>
    <t>(Student's) t-test for one sample
(Student's) two sample t-test for two paired samples
(Student's) two sample t-test for dependent samples
(Student's) paired t-test</t>
  </si>
  <si>
    <t>(Student's) t-test for two samples
(Student's) two sample t-test for unpaired samples
(Student's) two sample t-test for independent samples</t>
  </si>
  <si>
    <t>F-test
F-test for the sample variances</t>
  </si>
  <si>
    <t>Mann-Whitney U-test 
Mann-Whitney U-test for the rank sums</t>
  </si>
  <si>
    <t>Mann-Whitney U-próba
Mann-Whitney U-próba a rangösszegekre</t>
  </si>
  <si>
    <t>Wilcoxon's test
Wilcoxon's signed rank test</t>
  </si>
  <si>
    <t>ANOVA
ANalysis Of VAriance</t>
  </si>
  <si>
    <t>Kruskal-Wallis test</t>
  </si>
  <si>
    <t>chi squared test
χ2-test</t>
  </si>
  <si>
    <t>egymintás (Student-) t-próba
párosított (Student-) t-próba
kétmintás (Student-) t-próba két párosított mintára
kétmintás (Student-) t-próba két függő mintára</t>
  </si>
  <si>
    <t>kétmintás (Student-) t-próba
kétmintás (Student-) t-próba két független mintára</t>
  </si>
  <si>
    <t>(Student's) t-test for significance of correlation
(Student's) t-test for the correlation coefficient
(Student's) t-test for correlation
(Student's) correlation t-test</t>
  </si>
  <si>
    <t>korrelációs (Student-) t-próba
(Student-) t-próba korrelációs együtthatóra
(Student-) t-próba a korrelációs együttható szignifikanciájára</t>
  </si>
  <si>
    <t>Student-t-Test für die Signifikanz der Korrelationskoeffizient
Student-t-Test für Korrelation
Korrelations-(Student)-t-Test</t>
  </si>
  <si>
    <t>Einstichproben-(Student)-t-Test
(Student)-t-Test für eine Stichprobe
(Student)-t-Test für zwei gepaarte Stichproben
(Student)-t-Test für zwei abhängige Stichproben</t>
  </si>
  <si>
    <t>Zweistichproben-(Student)-t-Test
(Student)-t-Test für zwei Stichproben
(Student)-t-Test für zwei ungepaarte Stichproben
(Student)-t-Test für zwei unabhängige Stichproben</t>
  </si>
  <si>
    <t>F-Test
F-Test für die Varianzen</t>
  </si>
  <si>
    <t>Wilcoxon-Vorzeichen-Rang-Test
Wilcoxon-Test</t>
  </si>
  <si>
    <t>Válaszként megadandó kód:
(kisbetű/nagybetű nem számít)</t>
  </si>
  <si>
    <t>The code to be given as answer:
(letter case does not matter)</t>
  </si>
  <si>
    <t>Der als Antwort zu gebende Code:
(Groß- und Kleinschreibung spielt keine Rolle)</t>
  </si>
  <si>
    <t>Mann-Whitney-U-Test
Mann-Whitney-Rangsummentest</t>
  </si>
  <si>
    <t>ANOVA
Varianzanalyse</t>
  </si>
  <si>
    <t>Kruskal-Wallis-Test</t>
  </si>
  <si>
    <t>Chi-Quadrat-Test
chi^2-Test
χ2-Test</t>
  </si>
  <si>
    <t>Wir untersuchten eine Charge des Produktes zwecks Qualitätskontrolle.</t>
  </si>
  <si>
    <t>Was ist der Mittelwert der Stichprobe?</t>
  </si>
  <si>
    <t>Wie groß ist die Teststatistik (Prüfgröße) der Stichprobe?</t>
  </si>
  <si>
    <t>Gebe den zweiseitigen p-Wert der Stichprobe.</t>
  </si>
  <si>
    <t>Sollte die Nullhypothese angenommen werden? (Ja=1, Nein=0)</t>
  </si>
  <si>
    <t>Ist die Maschine gut eingestellt? (Ja=1, Nein=0)</t>
  </si>
  <si>
    <t>Was ist der mögliche Entscheidungsfehler? (Fehler erster Art=1, Fehler zweiter Art=2)</t>
  </si>
  <si>
    <t>im Falle von t-Testen, das ist der aus der Stichprobe errechnete t-Wert</t>
  </si>
  <si>
    <t>der Erwartungswert anhand der H_0:</t>
  </si>
  <si>
    <t>Datenanzahl:</t>
  </si>
  <si>
    <t>Mittelwert der Stichprobe:</t>
  </si>
  <si>
    <t>Schätzung der theoretischen Streuung:</t>
  </si>
  <si>
    <t>Standardfehler:</t>
  </si>
  <si>
    <t>Stichproben-t-Wert:</t>
  </si>
  <si>
    <t>Freihetsgrade:</t>
  </si>
  <si>
    <t>Zweiseitiger p-Wert der Stichprobe:</t>
  </si>
  <si>
    <t>Entscheidung:</t>
  </si>
  <si>
    <t>H_0 wird angenommen, weil p_Stichprobe &gt; p_krit (das zufällige Auftreten des Stichprobenmittelwerts ist anhand H_0 wahrscheinlich)</t>
  </si>
  <si>
    <t>leider akzeptiert diese Funktion nur positive t-Werte</t>
  </si>
  <si>
    <t>gemessener Wirkstoff-gehalt:</t>
  </si>
  <si>
    <t>Welche Hypothesenprüfung sollte benutzt werden? Antworte mit dem Code in "Intro".</t>
  </si>
  <si>
    <t>Erwartungs-wert</t>
  </si>
  <si>
    <t>Die Presse kann als gut eingestellt angesehen werden wenn die Abweichung des Mittelwertes beim 5% Signifikanzniveau nicht signifikant ist.</t>
  </si>
  <si>
    <t>Signifikanzniveau:</t>
  </si>
  <si>
    <t>untere Grenze des Konfidenzintervalls in der t-Verteilung:</t>
  </si>
  <si>
    <t>obere Grenze des Konfidenzintervalls in der t-Verteilung:</t>
  </si>
  <si>
    <t>untere Grenze des Konfidenzintervalls in der Verteilung der Mittelwerte nach H_0:</t>
  </si>
  <si>
    <t>obere Grenze des Konfidenzintervalls in der Verteilung der Mittelwerte nach H_0:</t>
  </si>
  <si>
    <t>dieser Wert wurde früher in Tabellen nachgesehen, damit braucht das Entscheidungstreffen nur relativ leichte Berechnungen.</t>
  </si>
  <si>
    <t>(die Tabelle enthält nur positive t-Werte und einseitige p-Werte)</t>
  </si>
  <si>
    <t>Kopieren wir neben die Stichprobenelemente den nach H_0 erwarteten Wert:</t>
  </si>
  <si>
    <t>Stichprobe:</t>
  </si>
  <si>
    <t>ich berechne das nur weil die Aufgabe danach fragt (das Vorzeichen des t-Werts ist egal bei der Auswertung der Prüfung)</t>
  </si>
  <si>
    <t>We checked a lot of the product for the purpose of quality control.</t>
  </si>
  <si>
    <t>The API content of five tablets was measuerd: the results are the following:</t>
  </si>
  <si>
    <t>number of tablet:</t>
  </si>
  <si>
    <t>measured API-content:</t>
  </si>
  <si>
    <t>Is the tablet press well adjusted?</t>
  </si>
  <si>
    <t>The press can be considered well adjusted if the deviation is not significant at 5% significance level.</t>
  </si>
  <si>
    <t>The distribution can be considered normal.</t>
  </si>
  <si>
    <t>Which hypothesis testing should be used? Answer with the code given in "Intro".</t>
  </si>
  <si>
    <t>What is the mean of the sample?</t>
  </si>
  <si>
    <t>Waht is the test statistic calculated from the sample?</t>
  </si>
  <si>
    <t>What is the two-tailed-p-value of the sample?</t>
  </si>
  <si>
    <t>Should we accept the null hypothesis? (yes=1, no=0)</t>
  </si>
  <si>
    <t>Is the machine well adjusted? (yes=1, no=0)</t>
  </si>
  <si>
    <t>What is the possible decision error? (type I = 1, type II = 2)</t>
  </si>
  <si>
    <t>in case of a t-test, it is the sample t-value</t>
  </si>
  <si>
    <t>the expected value according to the H_0:</t>
  </si>
  <si>
    <t>1. Calculation stepwise, decision based on the p-values:</t>
  </si>
  <si>
    <t>data count:</t>
  </si>
  <si>
    <t>mean of the sample:</t>
  </si>
  <si>
    <t>estimation of the theoretical standard deviation:</t>
  </si>
  <si>
    <t>standard error:</t>
  </si>
  <si>
    <t>sample t-value:</t>
  </si>
  <si>
    <t>number of degrees of freedom:</t>
  </si>
  <si>
    <t>two-tailed p-value of the sample:</t>
  </si>
  <si>
    <t>decision:</t>
  </si>
  <si>
    <t>H_0 is accepted because p_sample &gt; p_crit (the random occurrence of the sample's mean is probable if H_0 is true)</t>
  </si>
  <si>
    <t>unfortunately this function only accepts positive t-values</t>
  </si>
  <si>
    <t>2. Berechnung schritt für schritt, Entscheidung auf Grund der t-Werte:</t>
  </si>
  <si>
    <t>2. Calculation stepwise, decision based on t-values:</t>
  </si>
  <si>
    <t>significance level:</t>
  </si>
  <si>
    <t>lower limit of the confidence interval of the t-distribution:</t>
  </si>
  <si>
    <t>upper limit of the confidence interval of the t-distribution:</t>
  </si>
  <si>
    <t>lower limit of the confidence interval of the distribution of the means according to H_0:</t>
  </si>
  <si>
    <t>upper limit of the confidence interval of the distribution of the means according to H_0:</t>
  </si>
  <si>
    <t>H_0 wird angenommen, weil t_unter &lt; t_Stichprobe &lt; t_ober (t_Stichprobe liegt im Konfidenzintervall)</t>
  </si>
  <si>
    <t>H_0 is accepted because t_lower &lt; t_sample &lt; t_upper (t_sample is within the confidence interval)</t>
  </si>
  <si>
    <t>earlier, this value was found in look-up tables, so the decision making needed only relatively easy calculations.</t>
  </si>
  <si>
    <t>(the table contains only positive t-values and one-tailed p-values)</t>
  </si>
  <si>
    <t>3. Calculation with the T.TEST function, decision based on the p-values:</t>
  </si>
  <si>
    <t>Copy the expected value according to the H_0 next to the sample elements:</t>
  </si>
  <si>
    <t>sample:</t>
  </si>
  <si>
    <t>I only calculate this because the tasks ask for it (the sign of the t-value does not matter at the evaluation of theexaminations)</t>
  </si>
  <si>
    <t>estimation of the theoretical standard deviation</t>
  </si>
  <si>
    <t>Die Daten die wir bei der Auswertung der Stichprobe bekamen:</t>
  </si>
  <si>
    <t>Mittelwert (cm):</t>
  </si>
  <si>
    <t>empirische Standardabweichung (cm^2):</t>
  </si>
  <si>
    <t>Gibt es eine signifikante Abweichung beim 4% Signifikanzniveau?</t>
  </si>
  <si>
    <t>Die Variable kann als normalverteilt angesehen werden.</t>
  </si>
  <si>
    <t>Welcher Test muss benutzt werden? Antworte mit dem in der "Intro" stehenden Kode.</t>
  </si>
  <si>
    <t>What test should be used? Answer with the code given in the "Intro".</t>
  </si>
  <si>
    <t>Milyen hipotézisvizsgálatot alkalmazol? Az általános leírásban (Intro) szereplő kóddal válaszolj!</t>
  </si>
  <si>
    <t>Gibt es eine signifikante Abweichung? (ja=1, nein=0)</t>
  </si>
  <si>
    <t>Is there a significant deviation? (yes=1, no=0)</t>
  </si>
  <si>
    <t>der Erwartungswert nach H_0:</t>
  </si>
  <si>
    <t>Umfang:</t>
  </si>
  <si>
    <t>Schätzung der Varianz:</t>
  </si>
  <si>
    <t>Anzahl der Freiheitsgrade:</t>
  </si>
  <si>
    <t>the expected value according to the null hypothesis:</t>
  </si>
  <si>
    <t>count:</t>
  </si>
  <si>
    <t>sample mean:</t>
  </si>
  <si>
    <t>estimation of the variance:</t>
  </si>
  <si>
    <t>Consider the variable normally distributed.</t>
  </si>
  <si>
    <t>Is there a significant deviation at 4! significance level?</t>
  </si>
  <si>
    <t>empirical variance (cm^2):</t>
  </si>
  <si>
    <t>mean (cm):</t>
  </si>
  <si>
    <t>the data we got after evaluation of the sample:</t>
  </si>
  <si>
    <t>We measured the height of 9 Down syndrome patients.</t>
  </si>
  <si>
    <t>We would like to know if the body height of Down syndrome patients deviates from the 175 cm mean height of the non-affected population?</t>
  </si>
  <si>
    <t>Wir maßen die Körperhöhe von 9 Down-Syndrome-Patienten.</t>
  </si>
  <si>
    <t>Wir würden gerne herausfinden ob die Körperhöhe von Down-Syndrome-Patienten vom 175 cm Mittelwert der normalen Bevölkerung abweicht.</t>
  </si>
  <si>
    <t>A konfidenciaintervallum és a szignifikanciaszint</t>
  </si>
  <si>
    <t>The Confidence Interval and the Significance Level</t>
  </si>
  <si>
    <t>Das Konfidenzintervall und das Signifikanzniveau</t>
  </si>
  <si>
    <t>próbastatisztika, t</t>
  </si>
  <si>
    <t>Prüfgröße, t</t>
  </si>
  <si>
    <t>test statistic, t</t>
  </si>
  <si>
    <t>valószínűségsűrűség, dp/dt</t>
  </si>
  <si>
    <t>Wahrscheinlichkeitsdichte, dp/dt</t>
  </si>
  <si>
    <t>probability density, dp/dt</t>
  </si>
  <si>
    <t>A minta t-értéke és p-értéke</t>
  </si>
  <si>
    <t>Der t-Wert und der p-Wert der Stichprobe</t>
  </si>
  <si>
    <t>The t-value and p-value of the Sample</t>
  </si>
  <si>
    <t>Give the critical test statistic.</t>
  </si>
  <si>
    <t>Gib die kritische Prüfgröße.</t>
  </si>
  <si>
    <t>Nummer des Untersuchten:</t>
  </si>
  <si>
    <t>Van szignifikáns LDL-változás? (igen=1, nem=0)</t>
  </si>
  <si>
    <t>Gibt es eine signifikante LDL-Änderung? (ja=1, nein=0)</t>
  </si>
  <si>
    <t>Is there a significant LDL change? (yes=1, no=0)</t>
  </si>
  <si>
    <t>das ist der aus der Stichprobe errechnete t-Wert</t>
  </si>
  <si>
    <t>das ist der kritische t-Wert</t>
  </si>
  <si>
    <t>Meg szeretnénk tudni, hogy a magyar emberek átlagos vércukorszintje szignifikánsan eltér-e a 4,7 mM-os világátlagtól.</t>
  </si>
  <si>
    <t>Gyakoriság</t>
  </si>
  <si>
    <t>Van szignifikáns eltérés 99%-os konfidenciaszinten?</t>
  </si>
  <si>
    <t>ni*xi</t>
  </si>
  <si>
    <t>átlag (xm):</t>
  </si>
  <si>
    <t>ni*(xi-xm)^2</t>
  </si>
  <si>
    <t>minta t-érték:</t>
  </si>
  <si>
    <t>Mekkora a minta kétszélű p-értéke?</t>
  </si>
  <si>
    <t>minta p-értéke (2 szél):</t>
  </si>
  <si>
    <t>Ezért megmértük 45 magyar ember vércukrát.</t>
  </si>
  <si>
    <t>Az eredményeket az alábbi gyakorisági tábla tartalmazza:</t>
  </si>
  <si>
    <t>Therefore, we measured the blood sugar level of 45 Hungarians.</t>
  </si>
  <si>
    <t>The results are shown in the following frequency table:</t>
  </si>
  <si>
    <t>Frequency</t>
  </si>
  <si>
    <t>We would like to know if the average blood sugar level of Hungarian people differs significantly from the 4.7 mM world average.</t>
  </si>
  <si>
    <t>Is there a significant difference at 99% confidence level?</t>
  </si>
  <si>
    <t>A mintaeloszlásra végzett normalitási illeszkedésvizsgálat számolt p-értéke 84,3%.</t>
  </si>
  <si>
    <t>The calculated p-value of the test for fit for normality executed for the sample distribution is 84.3%.</t>
  </si>
  <si>
    <t>Was ist die aus der Stichprobe errechnete Teststatistik (Prüfgröße)?</t>
  </si>
  <si>
    <t>Was ist der zweiseitige p-Wert der Stichprobe?</t>
  </si>
  <si>
    <t>What is the two-tailed p-value of the sample?</t>
  </si>
  <si>
    <t>Gib die kritische Teststatistik (kritische Prüfgröße).</t>
  </si>
  <si>
    <t>Gibt es eine signifikante Differenz? (ja=1, nein=0)</t>
  </si>
  <si>
    <t>Is there a significant difference? (yes=1, no=0)</t>
  </si>
  <si>
    <t>mean (xm):</t>
  </si>
  <si>
    <t>estimation of the standard deviation:</t>
  </si>
  <si>
    <t>sample p-value (2 tail):</t>
  </si>
  <si>
    <t>Mittelwert (xm):</t>
  </si>
  <si>
    <t>Schätzung der Standardabweichung:</t>
  </si>
  <si>
    <t>Stichproben-p-Wert (2-Seitig):</t>
  </si>
  <si>
    <t>Wir würden mal gerne herausfinden, ob der durchschnittliche Blutzuckerspiegel der ungarischen Bevölkerung vom 4,7 mM Weltmittelwert abweicht.</t>
  </si>
  <si>
    <t>Deshalb maßen wir den Blutzuckerspiegel von 45 Ungaren.</t>
  </si>
  <si>
    <t>Die Ergebnisse lassen sich in der folgenden Häufigkeitstabelle finden:</t>
  </si>
  <si>
    <t>Häufigkeit</t>
  </si>
  <si>
    <t>Vércukorszintérték
(mM)</t>
  </si>
  <si>
    <t>Blutzuckerspiegel
(mM)</t>
  </si>
  <si>
    <t>Blood sugar level 
(mM)</t>
  </si>
  <si>
    <t>Gibt es eine signifikante Differenz bei einem 99% Konfidenzniveau?</t>
  </si>
  <si>
    <t>Der errechnete p-Wert eines Anpassungtestes für Normalverteilung der Stichprobe ist 84,3%.</t>
  </si>
  <si>
    <t>Wir würden mal gerne untersuchen, ob ein Lebensmittelzusatzstoff den LDL-Spiegel erhöht.</t>
  </si>
  <si>
    <t>Wir maßen den LDL-Spiegel von 6 Personen.</t>
  </si>
  <si>
    <t>Nach einem Monat maßen wir den LDL-Spiegel wieder.</t>
  </si>
  <si>
    <t>LDL-Spiegel (mg/dL) nach dem Diät:</t>
  </si>
  <si>
    <t>LDL-Spiegel (mg/dL) vor dem Diät:</t>
  </si>
  <si>
    <t>Hat das Zusatzstoff einen signifikanten Effekt auf den LDL-Spiegel?</t>
  </si>
  <si>
    <t>Sei das Konfidenzniveau dei 99%.</t>
  </si>
  <si>
    <t>this is the sample t-value</t>
  </si>
  <si>
    <t>this is the critical t-value</t>
  </si>
  <si>
    <t>We would like to examine, whether a food additve increases the LDL-level.</t>
  </si>
  <si>
    <t>We measured the LDL-level of 6 persons.</t>
  </si>
  <si>
    <t>Dann hielten wir sie auf eine Diät für einen Monat, die 0,1 g pro die aus dem fraglichen Zusatzstoff enthält.</t>
  </si>
  <si>
    <t>Then we kept them on a diet containing 0.1 g/day of the additive in question for a month.</t>
  </si>
  <si>
    <t>After a month we measured the LDL-level again.</t>
  </si>
  <si>
    <t>Number of examined person:</t>
  </si>
  <si>
    <t>LDL-level (mg/dL) before the diet:</t>
  </si>
  <si>
    <t>LDL-level (mg/dL) after the diet:</t>
  </si>
  <si>
    <t>Does the additive have a signifikant effect on the LDL-level?</t>
  </si>
  <si>
    <t>Be the confidence level 99%.</t>
  </si>
  <si>
    <t>minta p-érték (2 szél)</t>
  </si>
  <si>
    <t>sample p-value (2-seitig)</t>
  </si>
  <si>
    <t>sample p-value (2 tail)</t>
  </si>
  <si>
    <t>Wir Prüfen den Effekt eines blutdrucksenkenden Arzneistoffes auf 5 Personen.</t>
  </si>
  <si>
    <t>Wir maßen den systolischen Blutdruck vor und nach der Einnahme des Arneistoffes.</t>
  </si>
  <si>
    <t>Zahl des Patienten:</t>
  </si>
  <si>
    <t>Gibt es eine signifikante Abweichung bei einem 25‰ Signifikanzniveau?</t>
  </si>
  <si>
    <t>Systolischer Blutdruck vor der Behandlung (mmHg)</t>
  </si>
  <si>
    <t>Systolischer Blutdruck nach der Behandlung (mmHg)</t>
  </si>
  <si>
    <t>Der p-Wert, den wir als Ergebnis eines Anpassungtests für Normalität bekamen, ist 0,86.</t>
  </si>
  <si>
    <t>Gib den zweiseitigen p-Wert der Stichprobe.</t>
  </si>
  <si>
    <t>Give the two-tailed p-value of the sample.</t>
  </si>
  <si>
    <t>Sollte die Alternativhypothese abgelehnt werden? (ja=1, nein=0)</t>
  </si>
  <si>
    <t>Should the alternative hypothesis be rejected? (yes=1, no=0)</t>
  </si>
  <si>
    <t>Gibt es eine signifikante Wirkung? (ja=1, nein=0)</t>
  </si>
  <si>
    <t>Is there a significant effect? (yes=1, no=0)</t>
  </si>
  <si>
    <t>We are examining the effect of a new hypertension medicine on 5 persons.</t>
  </si>
  <si>
    <t>We measured the systolic blood pressure before and after administering the drug.</t>
  </si>
  <si>
    <t>Patient No.</t>
  </si>
  <si>
    <t>Systolic blood pressure before treatment (mmHg)</t>
  </si>
  <si>
    <t>Systolic blood pressure after treatment (mmHg)</t>
  </si>
  <si>
    <t>Is there a significant deviation at 25‰ significance level?</t>
  </si>
  <si>
    <t>The p-value we got as a result of a test for fit for normality was 0.86.</t>
  </si>
  <si>
    <t>because during the test for fit p_sample &gt; p_crit (usually 5%), there is NO significant deviation from the normal distribution.</t>
  </si>
  <si>
    <t>mivel az illeszkedésvizsgálat során p_minta &gt; p_krit (átalában 5%), NINCS szignifikáns eltérés a normális eloszlástól</t>
  </si>
  <si>
    <t>weil der p-Wert des Anpassungtests &gt; p_krit (gewöhnlich 5%), es gibt KEINE signifikante abweichung von der Normalverteilung.</t>
  </si>
  <si>
    <t>Gibt es eine signifikante Änderung beim 1‰ Signifikanzniveau?</t>
  </si>
  <si>
    <t>We examined in a group whether making ten squats affects the pulse rate.</t>
  </si>
  <si>
    <t>First, all the 17 students of the group determined the pulse rate.</t>
  </si>
  <si>
    <t>Először a csoport mind a 17 hallgatója megszámolta a percenkénti pulzust.</t>
  </si>
  <si>
    <t>Zuerst, alle die 17 Studenten der Gruppe bestimmten die Pulsfrequenz.</t>
  </si>
  <si>
    <t>Student No.:</t>
  </si>
  <si>
    <t>Is there a significant change at 1‰ significance level?</t>
  </si>
  <si>
    <t>Consider the distribution as normal.</t>
  </si>
  <si>
    <t xml:space="preserve"> =T.ELOSZLÁS.2SZ()</t>
  </si>
  <si>
    <t xml:space="preserve"> =T.DIST.2S()</t>
  </si>
  <si>
    <t xml:space="preserve"> =T.VERT.2S()</t>
  </si>
  <si>
    <t xml:space="preserve"> =T.INVERZ.2SZ()</t>
  </si>
  <si>
    <t xml:space="preserve"> =T.INV.2S()</t>
  </si>
  <si>
    <t xml:space="preserve"> =T.PRÓB()</t>
  </si>
  <si>
    <t xml:space="preserve"> =T.TEST()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</si>
</sst>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2"/>
      <color rgb="FFFF0000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rgb="FFFF6600"/>
      <name val="Calibri"/>
      <family val="2"/>
      <charset val="238"/>
      <scheme val="minor"/>
    </font>
    <font>
      <sz val="11"/>
      <color rgb="FF0000FF"/>
      <name val="Calibri"/>
      <family val="2"/>
      <charset val="238"/>
      <scheme val="minor"/>
    </font>
    <font>
      <i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name val="Arial"/>
      <family val="2"/>
      <charset val="238"/>
    </font>
    <font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</borders>
  <cellStyleXfs count="167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1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47">
    <xf numFmtId="0" fontId="0" fillId="0" borderId="0" xfId="0"/>
    <xf numFmtId="0" fontId="0" fillId="0" borderId="1" xfId="0" applyBorder="1"/>
    <xf numFmtId="0" fontId="0" fillId="0" borderId="1" xfId="0" applyBorder="1" applyAlignment="1">
      <alignment wrapText="1"/>
    </xf>
    <xf numFmtId="0" fontId="0" fillId="2" borderId="1" xfId="0" applyFill="1" applyBorder="1"/>
    <xf numFmtId="0" fontId="0" fillId="0" borderId="0" xfId="0" applyFill="1" applyBorder="1" applyAlignment="1">
      <alignment wrapText="1"/>
    </xf>
    <xf numFmtId="1" fontId="0" fillId="0" borderId="0" xfId="0" applyNumberFormat="1"/>
    <xf numFmtId="0" fontId="2" fillId="0" borderId="0" xfId="0" applyFont="1"/>
    <xf numFmtId="0" fontId="0" fillId="0" borderId="1" xfId="0" applyFill="1" applyBorder="1" applyAlignment="1">
      <alignment wrapText="1"/>
    </xf>
    <xf numFmtId="0" fontId="0" fillId="0" borderId="0" xfId="0" applyAlignment="1">
      <alignment wrapText="1"/>
    </xf>
    <xf numFmtId="0" fontId="5" fillId="3" borderId="0" xfId="65" applyFill="1"/>
    <xf numFmtId="0" fontId="5" fillId="3" borderId="0" xfId="65" applyFill="1" applyAlignment="1">
      <alignment wrapText="1"/>
    </xf>
    <xf numFmtId="0" fontId="5" fillId="0" borderId="0" xfId="65" applyAlignment="1">
      <alignment wrapText="1"/>
    </xf>
    <xf numFmtId="0" fontId="6" fillId="0" borderId="0" xfId="65" applyFont="1" applyAlignment="1">
      <alignment wrapText="1"/>
    </xf>
    <xf numFmtId="0" fontId="7" fillId="0" borderId="0" xfId="65" applyFont="1" applyAlignment="1">
      <alignment wrapText="1"/>
    </xf>
    <xf numFmtId="0" fontId="5" fillId="0" borderId="0" xfId="65"/>
    <xf numFmtId="0" fontId="5" fillId="2" borderId="4" xfId="65" applyFill="1" applyBorder="1" applyProtection="1">
      <protection locked="0"/>
    </xf>
    <xf numFmtId="0" fontId="5" fillId="3" borderId="0" xfId="65" applyFill="1" applyBorder="1"/>
    <xf numFmtId="0" fontId="5" fillId="3" borderId="0" xfId="65" quotePrefix="1" applyFill="1" applyBorder="1"/>
    <xf numFmtId="0" fontId="6" fillId="0" borderId="0" xfId="65" applyFont="1"/>
    <xf numFmtId="0" fontId="7" fillId="0" borderId="0" xfId="65" applyFont="1"/>
    <xf numFmtId="0" fontId="0" fillId="3" borderId="0" xfId="0" applyFill="1"/>
    <xf numFmtId="0" fontId="0" fillId="4" borderId="0" xfId="0" applyFill="1"/>
    <xf numFmtId="0" fontId="6" fillId="0" borderId="0" xfId="0" applyFont="1" applyAlignment="1"/>
    <xf numFmtId="0" fontId="7" fillId="0" borderId="0" xfId="0" applyFont="1" applyAlignment="1"/>
    <xf numFmtId="0" fontId="6" fillId="0" borderId="0" xfId="0" applyFont="1" applyAlignment="1">
      <alignment wrapText="1"/>
    </xf>
    <xf numFmtId="0" fontId="7" fillId="0" borderId="0" xfId="0" applyFont="1" applyAlignment="1">
      <alignment wrapText="1"/>
    </xf>
    <xf numFmtId="0" fontId="0" fillId="0" borderId="0" xfId="0" applyFill="1" applyBorder="1" applyAlignment="1"/>
    <xf numFmtId="0" fontId="0" fillId="0" borderId="5" xfId="0" applyFill="1" applyBorder="1" applyAlignment="1"/>
    <xf numFmtId="0" fontId="8" fillId="0" borderId="6" xfId="0" applyFont="1" applyFill="1" applyBorder="1" applyAlignment="1">
      <alignment horizontal="center"/>
    </xf>
    <xf numFmtId="0" fontId="0" fillId="0" borderId="0" xfId="0" quotePrefix="1"/>
    <xf numFmtId="0" fontId="0" fillId="0" borderId="0" xfId="0" applyAlignment="1"/>
    <xf numFmtId="0" fontId="9" fillId="0" borderId="0" xfId="0" applyFont="1" applyFill="1" applyBorder="1" applyAlignment="1">
      <alignment wrapText="1"/>
    </xf>
    <xf numFmtId="0" fontId="11" fillId="5" borderId="1" xfId="0" applyFont="1" applyFill="1" applyBorder="1"/>
    <xf numFmtId="0" fontId="11" fillId="5" borderId="1" xfId="0" applyFont="1" applyFill="1" applyBorder="1" applyAlignment="1">
      <alignment wrapText="1"/>
    </xf>
    <xf numFmtId="0" fontId="12" fillId="0" borderId="0" xfId="0" applyFont="1"/>
    <xf numFmtId="0" fontId="5" fillId="0" borderId="0" xfId="0" applyFont="1"/>
    <xf numFmtId="0" fontId="1" fillId="0" borderId="0" xfId="0" applyFont="1" applyAlignment="1">
      <alignment wrapText="1"/>
    </xf>
    <xf numFmtId="0" fontId="0" fillId="3" borderId="0" xfId="0" applyFill="1" applyBorder="1" applyAlignment="1">
      <alignment wrapText="1"/>
    </xf>
    <xf numFmtId="0" fontId="0" fillId="0" borderId="0" xfId="0" applyBorder="1"/>
    <xf numFmtId="0" fontId="0" fillId="0" borderId="0" xfId="0" applyBorder="1" applyAlignment="1">
      <alignment wrapText="1"/>
    </xf>
    <xf numFmtId="0" fontId="0" fillId="0" borderId="0" xfId="0" applyBorder="1" applyAlignment="1"/>
    <xf numFmtId="0" fontId="12" fillId="0" borderId="0" xfId="0" applyFont="1" applyBorder="1"/>
    <xf numFmtId="0" fontId="8" fillId="0" borderId="0" xfId="0" applyFont="1" applyFill="1" applyBorder="1" applyAlignment="1">
      <alignment horizontal="center"/>
    </xf>
    <xf numFmtId="0" fontId="5" fillId="3" borderId="0" xfId="65" applyFill="1" applyBorder="1" applyAlignment="1">
      <alignment wrapText="1"/>
    </xf>
    <xf numFmtId="0" fontId="5" fillId="0" borderId="2" xfId="65" applyBorder="1" applyAlignment="1">
      <alignment wrapText="1"/>
    </xf>
    <xf numFmtId="0" fontId="5" fillId="0" borderId="3" xfId="65" applyBorder="1" applyAlignment="1">
      <alignment wrapText="1"/>
    </xf>
    <xf numFmtId="0" fontId="5" fillId="3" borderId="0" xfId="65" applyFill="1" applyBorder="1" applyAlignment="1"/>
  </cellXfs>
  <cellStyles count="167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Followed Hyperlink" xfId="24" builtinId="9" hidden="1"/>
    <cellStyle name="Followed Hyperlink" xfId="26" builtinId="9" hidden="1"/>
    <cellStyle name="Followed Hyperlink" xfId="28" builtinId="9" hidden="1"/>
    <cellStyle name="Followed Hyperlink" xfId="30" builtinId="9" hidden="1"/>
    <cellStyle name="Followed Hyperlink" xfId="32" builtinId="9" hidden="1"/>
    <cellStyle name="Followed Hyperlink" xfId="34" builtinId="9" hidden="1"/>
    <cellStyle name="Followed Hyperlink" xfId="36" builtinId="9" hidden="1"/>
    <cellStyle name="Followed Hyperlink" xfId="38" builtinId="9" hidden="1"/>
    <cellStyle name="Followed Hyperlink" xfId="40" builtinId="9" hidden="1"/>
    <cellStyle name="Followed Hyperlink" xfId="42" builtinId="9" hidden="1"/>
    <cellStyle name="Followed Hyperlink" xfId="44" builtinId="9" hidden="1"/>
    <cellStyle name="Followed Hyperlink" xfId="46" builtinId="9" hidden="1"/>
    <cellStyle name="Followed Hyperlink" xfId="48" builtinId="9" hidden="1"/>
    <cellStyle name="Followed Hyperlink" xfId="50" builtinId="9" hidden="1"/>
    <cellStyle name="Followed Hyperlink" xfId="52" builtinId="9" hidden="1"/>
    <cellStyle name="Followed Hyperlink" xfId="54" builtinId="9" hidden="1"/>
    <cellStyle name="Followed Hyperlink" xfId="56" builtinId="9" hidden="1"/>
    <cellStyle name="Followed Hyperlink" xfId="58" builtinId="9" hidden="1"/>
    <cellStyle name="Followed Hyperlink" xfId="60" builtinId="9" hidden="1"/>
    <cellStyle name="Followed Hyperlink" xfId="62" builtinId="9" hidden="1"/>
    <cellStyle name="Followed Hyperlink" xfId="64" builtinId="9" hidden="1"/>
    <cellStyle name="Followed Hyperlink" xfId="67" builtinId="9" hidden="1"/>
    <cellStyle name="Followed Hyperlink" xfId="69" builtinId="9" hidden="1"/>
    <cellStyle name="Followed Hyperlink" xfId="71" builtinId="9" hidden="1"/>
    <cellStyle name="Followed Hyperlink" xfId="73" builtinId="9" hidden="1"/>
    <cellStyle name="Followed Hyperlink" xfId="75" builtinId="9" hidden="1"/>
    <cellStyle name="Followed Hyperlink" xfId="77" builtinId="9" hidden="1"/>
    <cellStyle name="Followed Hyperlink" xfId="79" builtinId="9" hidden="1"/>
    <cellStyle name="Followed Hyperlink" xfId="81" builtinId="9" hidden="1"/>
    <cellStyle name="Followed Hyperlink" xfId="83" builtinId="9" hidden="1"/>
    <cellStyle name="Followed Hyperlink" xfId="85" builtinId="9" hidden="1"/>
    <cellStyle name="Followed Hyperlink" xfId="87" builtinId="9" hidden="1"/>
    <cellStyle name="Followed Hyperlink" xfId="89" builtinId="9" hidden="1"/>
    <cellStyle name="Followed Hyperlink" xfId="91" builtinId="9" hidden="1"/>
    <cellStyle name="Followed Hyperlink" xfId="93" builtinId="9" hidden="1"/>
    <cellStyle name="Followed Hyperlink" xfId="95" builtinId="9" hidden="1"/>
    <cellStyle name="Followed Hyperlink" xfId="97" builtinId="9" hidden="1"/>
    <cellStyle name="Followed Hyperlink" xfId="99" builtinId="9" hidden="1"/>
    <cellStyle name="Followed Hyperlink" xfId="101" builtinId="9" hidden="1"/>
    <cellStyle name="Followed Hyperlink" xfId="103" builtinId="9" hidden="1"/>
    <cellStyle name="Followed Hyperlink" xfId="105" builtinId="9" hidden="1"/>
    <cellStyle name="Followed Hyperlink" xfId="107" builtinId="9" hidden="1"/>
    <cellStyle name="Followed Hyperlink" xfId="109" builtinId="9" hidden="1"/>
    <cellStyle name="Followed Hyperlink" xfId="111" builtinId="9" hidden="1"/>
    <cellStyle name="Followed Hyperlink" xfId="113" builtinId="9" hidden="1"/>
    <cellStyle name="Followed Hyperlink" xfId="115" builtinId="9" hidden="1"/>
    <cellStyle name="Followed Hyperlink" xfId="117" builtinId="9" hidden="1"/>
    <cellStyle name="Followed Hyperlink" xfId="119" builtinId="9" hidden="1"/>
    <cellStyle name="Followed Hyperlink" xfId="121" builtinId="9" hidden="1"/>
    <cellStyle name="Followed Hyperlink" xfId="123" builtinId="9" hidden="1"/>
    <cellStyle name="Followed Hyperlink" xfId="125" builtinId="9" hidden="1"/>
    <cellStyle name="Followed Hyperlink" xfId="127" builtinId="9" hidden="1"/>
    <cellStyle name="Followed Hyperlink" xfId="129" builtinId="9" hidden="1"/>
    <cellStyle name="Followed Hyperlink" xfId="131" builtinId="9" hidden="1"/>
    <cellStyle name="Followed Hyperlink" xfId="133" builtinId="9" hidden="1"/>
    <cellStyle name="Followed Hyperlink" xfId="135" builtinId="9" hidden="1"/>
    <cellStyle name="Followed Hyperlink" xfId="138" builtinId="9" hidden="1"/>
    <cellStyle name="Followed Hyperlink" xfId="140" builtinId="9" hidden="1"/>
    <cellStyle name="Followed Hyperlink" xfId="142" builtinId="9" hidden="1"/>
    <cellStyle name="Followed Hyperlink" xfId="144" builtinId="9" hidden="1"/>
    <cellStyle name="Followed Hyperlink" xfId="146" builtinId="9" hidden="1"/>
    <cellStyle name="Followed Hyperlink" xfId="148" builtinId="9" hidden="1"/>
    <cellStyle name="Followed Hyperlink" xfId="150" builtinId="9" hidden="1"/>
    <cellStyle name="Followed Hyperlink" xfId="152" builtinId="9" hidden="1"/>
    <cellStyle name="Followed Hyperlink" xfId="154" builtinId="9" hidden="1"/>
    <cellStyle name="Followed Hyperlink" xfId="156" builtinId="9" hidden="1"/>
    <cellStyle name="Followed Hyperlink" xfId="158" builtinId="9" hidden="1"/>
    <cellStyle name="Followed Hyperlink" xfId="160" builtinId="9" hidden="1"/>
    <cellStyle name="Followed Hyperlink" xfId="162" builtinId="9" hidden="1"/>
    <cellStyle name="Followed Hyperlink" xfId="164" builtinId="9" hidden="1"/>
    <cellStyle name="Followed Hyperlink" xfId="166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Hyperlink" xfId="29" builtinId="8" hidden="1"/>
    <cellStyle name="Hyperlink" xfId="31" builtinId="8" hidden="1"/>
    <cellStyle name="Hyperlink" xfId="33" builtinId="8" hidden="1"/>
    <cellStyle name="Hyperlink" xfId="35" builtinId="8" hidden="1"/>
    <cellStyle name="Hyperlink" xfId="37" builtinId="8" hidden="1"/>
    <cellStyle name="Hyperlink" xfId="39" builtinId="8" hidden="1"/>
    <cellStyle name="Hyperlink" xfId="41" builtinId="8" hidden="1"/>
    <cellStyle name="Hyperlink" xfId="43" builtinId="8" hidden="1"/>
    <cellStyle name="Hyperlink" xfId="45" builtinId="8" hidden="1"/>
    <cellStyle name="Hyperlink" xfId="47" builtinId="8" hidden="1"/>
    <cellStyle name="Hyperlink" xfId="49" builtinId="8" hidden="1"/>
    <cellStyle name="Hyperlink" xfId="51" builtinId="8" hidden="1"/>
    <cellStyle name="Hyperlink" xfId="53" builtinId="8" hidden="1"/>
    <cellStyle name="Hyperlink" xfId="55" builtinId="8" hidden="1"/>
    <cellStyle name="Hyperlink" xfId="57" builtinId="8" hidden="1"/>
    <cellStyle name="Hyperlink" xfId="59" builtinId="8" hidden="1"/>
    <cellStyle name="Hyperlink" xfId="61" builtinId="8" hidden="1"/>
    <cellStyle name="Hyperlink" xfId="63" builtinId="8" hidden="1"/>
    <cellStyle name="Hyperlink" xfId="66" builtinId="8" hidden="1"/>
    <cellStyle name="Hyperlink" xfId="68" builtinId="8" hidden="1"/>
    <cellStyle name="Hyperlink" xfId="70" builtinId="8" hidden="1"/>
    <cellStyle name="Hyperlink" xfId="72" builtinId="8" hidden="1"/>
    <cellStyle name="Hyperlink" xfId="74" builtinId="8" hidden="1"/>
    <cellStyle name="Hyperlink" xfId="76" builtinId="8" hidden="1"/>
    <cellStyle name="Hyperlink" xfId="78" builtinId="8" hidden="1"/>
    <cellStyle name="Hyperlink" xfId="80" builtinId="8" hidden="1"/>
    <cellStyle name="Hyperlink" xfId="82" builtinId="8" hidden="1"/>
    <cellStyle name="Hyperlink" xfId="84" builtinId="8" hidden="1"/>
    <cellStyle name="Hyperlink" xfId="86" builtinId="8" hidden="1"/>
    <cellStyle name="Hyperlink" xfId="88" builtinId="8" hidden="1"/>
    <cellStyle name="Hyperlink" xfId="90" builtinId="8" hidden="1"/>
    <cellStyle name="Hyperlink" xfId="92" builtinId="8" hidden="1"/>
    <cellStyle name="Hyperlink" xfId="94" builtinId="8" hidden="1"/>
    <cellStyle name="Hyperlink" xfId="96" builtinId="8" hidden="1"/>
    <cellStyle name="Hyperlink" xfId="98" builtinId="8" hidden="1"/>
    <cellStyle name="Hyperlink" xfId="100" builtinId="8" hidden="1"/>
    <cellStyle name="Hyperlink" xfId="102" builtinId="8" hidden="1"/>
    <cellStyle name="Hyperlink" xfId="104" builtinId="8" hidden="1"/>
    <cellStyle name="Hyperlink" xfId="106" builtinId="8" hidden="1"/>
    <cellStyle name="Hyperlink" xfId="108" builtinId="8" hidden="1"/>
    <cellStyle name="Hyperlink" xfId="110" builtinId="8" hidden="1"/>
    <cellStyle name="Hyperlink" xfId="112" builtinId="8" hidden="1"/>
    <cellStyle name="Hyperlink" xfId="114" builtinId="8" hidden="1"/>
    <cellStyle name="Hyperlink" xfId="116" builtinId="8" hidden="1"/>
    <cellStyle name="Hyperlink" xfId="118" builtinId="8" hidden="1"/>
    <cellStyle name="Hyperlink" xfId="120" builtinId="8" hidden="1"/>
    <cellStyle name="Hyperlink" xfId="122" builtinId="8" hidden="1"/>
    <cellStyle name="Hyperlink" xfId="124" builtinId="8" hidden="1"/>
    <cellStyle name="Hyperlink" xfId="126" builtinId="8" hidden="1"/>
    <cellStyle name="Hyperlink" xfId="128" builtinId="8" hidden="1"/>
    <cellStyle name="Hyperlink" xfId="130" builtinId="8" hidden="1"/>
    <cellStyle name="Hyperlink" xfId="132" builtinId="8" hidden="1"/>
    <cellStyle name="Hyperlink" xfId="134" builtinId="8" hidden="1"/>
    <cellStyle name="Hyperlink" xfId="137" builtinId="8" hidden="1"/>
    <cellStyle name="Hyperlink" xfId="139" builtinId="8" hidden="1"/>
    <cellStyle name="Hyperlink" xfId="141" builtinId="8" hidden="1"/>
    <cellStyle name="Hyperlink" xfId="143" builtinId="8" hidden="1"/>
    <cellStyle name="Hyperlink" xfId="145" builtinId="8" hidden="1"/>
    <cellStyle name="Hyperlink" xfId="147" builtinId="8" hidden="1"/>
    <cellStyle name="Hyperlink" xfId="149" builtinId="8" hidden="1"/>
    <cellStyle name="Hyperlink" xfId="151" builtinId="8" hidden="1"/>
    <cellStyle name="Hyperlink" xfId="153" builtinId="8" hidden="1"/>
    <cellStyle name="Hyperlink" xfId="155" builtinId="8" hidden="1"/>
    <cellStyle name="Hyperlink" xfId="157" builtinId="8" hidden="1"/>
    <cellStyle name="Hyperlink" xfId="159" builtinId="8" hidden="1"/>
    <cellStyle name="Hyperlink" xfId="161" builtinId="8" hidden="1"/>
    <cellStyle name="Hyperlink" xfId="163" builtinId="8" hidden="1"/>
    <cellStyle name="Hyperlink" xfId="165" builtinId="8" hidden="1"/>
    <cellStyle name="Normal" xfId="0" builtinId="0"/>
    <cellStyle name="Normal 2" xfId="65"/>
    <cellStyle name="Normál 2" xfId="136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20" Type="http://schemas.openxmlformats.org/officeDocument/2006/relationships/externalLink" Target="externalLinks/externalLink2.xml"/><Relationship Id="rId21" Type="http://schemas.openxmlformats.org/officeDocument/2006/relationships/theme" Target="theme/theme1.xml"/><Relationship Id="rId22" Type="http://schemas.openxmlformats.org/officeDocument/2006/relationships/styles" Target="styles.xml"/><Relationship Id="rId23" Type="http://schemas.openxmlformats.org/officeDocument/2006/relationships/sharedStrings" Target="sharedStrings.xml"/><Relationship Id="rId24" Type="http://schemas.openxmlformats.org/officeDocument/2006/relationships/calcChain" Target="calcChain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worksheet" Target="worksheets/sheet13.xml"/><Relationship Id="rId14" Type="http://schemas.openxmlformats.org/officeDocument/2006/relationships/worksheet" Target="worksheets/sheet14.xml"/><Relationship Id="rId15" Type="http://schemas.openxmlformats.org/officeDocument/2006/relationships/worksheet" Target="worksheets/sheet15.xml"/><Relationship Id="rId16" Type="http://schemas.openxmlformats.org/officeDocument/2006/relationships/worksheet" Target="worksheets/sheet16.xml"/><Relationship Id="rId17" Type="http://schemas.openxmlformats.org/officeDocument/2006/relationships/worksheet" Target="worksheets/sheet17.xml"/><Relationship Id="rId18" Type="http://schemas.openxmlformats.org/officeDocument/2006/relationships/worksheet" Target="worksheets/sheet18.xml"/><Relationship Id="rId19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title>
      <c:tx>
        <c:strRef>
          <c:f>'1m'!$M$34</c:f>
          <c:strCache>
            <c:ptCount val="1"/>
            <c:pt idx="0">
              <c:v>the sample's t-value and p-value _x000d_in the t-distribution</c:v>
            </c:pt>
          </c:strCache>
        </c:strRef>
      </c:tx>
      <c:layout/>
      <c:overlay val="0"/>
      <c:txPr>
        <a:bodyPr/>
        <a:lstStyle/>
        <a:p>
          <a:pPr>
            <a:defRPr sz="1800"/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'1m'!$E$142</c:f>
              <c:strCache>
                <c:ptCount val="1"/>
                <c:pt idx="0">
                  <c:v>dp/dt</c:v>
                </c:pt>
              </c:strCache>
            </c:strRef>
          </c:tx>
          <c:spPr>
            <a:solidFill>
              <a:srgbClr val="FF0000"/>
            </a:solidFill>
            <a:ln w="47625">
              <a:noFill/>
            </a:ln>
          </c:spPr>
          <c:invertIfNegative val="0"/>
          <c:cat>
            <c:numRef>
              <c:f>'1m'!$D$143:$D$943</c:f>
              <c:numCache>
                <c:formatCode>General</c:formatCode>
                <c:ptCount val="801"/>
                <c:pt idx="0">
                  <c:v>-4.0</c:v>
                </c:pt>
                <c:pt idx="1">
                  <c:v>-3.99</c:v>
                </c:pt>
                <c:pt idx="2">
                  <c:v>-3.98</c:v>
                </c:pt>
                <c:pt idx="3">
                  <c:v>-3.97</c:v>
                </c:pt>
                <c:pt idx="4">
                  <c:v>-3.96</c:v>
                </c:pt>
                <c:pt idx="5">
                  <c:v>-3.95</c:v>
                </c:pt>
                <c:pt idx="6">
                  <c:v>-3.94</c:v>
                </c:pt>
                <c:pt idx="7">
                  <c:v>-3.93</c:v>
                </c:pt>
                <c:pt idx="8">
                  <c:v>-3.92</c:v>
                </c:pt>
                <c:pt idx="9">
                  <c:v>-3.91</c:v>
                </c:pt>
                <c:pt idx="10">
                  <c:v>-3.9</c:v>
                </c:pt>
                <c:pt idx="11">
                  <c:v>-3.89</c:v>
                </c:pt>
                <c:pt idx="12">
                  <c:v>-3.88</c:v>
                </c:pt>
                <c:pt idx="13">
                  <c:v>-3.87</c:v>
                </c:pt>
                <c:pt idx="14">
                  <c:v>-3.86</c:v>
                </c:pt>
                <c:pt idx="15">
                  <c:v>-3.85</c:v>
                </c:pt>
                <c:pt idx="16">
                  <c:v>-3.84</c:v>
                </c:pt>
                <c:pt idx="17">
                  <c:v>-3.83</c:v>
                </c:pt>
                <c:pt idx="18">
                  <c:v>-3.82</c:v>
                </c:pt>
                <c:pt idx="19">
                  <c:v>-3.81</c:v>
                </c:pt>
                <c:pt idx="20">
                  <c:v>-3.8</c:v>
                </c:pt>
                <c:pt idx="21">
                  <c:v>-3.79</c:v>
                </c:pt>
                <c:pt idx="22">
                  <c:v>-3.78</c:v>
                </c:pt>
                <c:pt idx="23">
                  <c:v>-3.77</c:v>
                </c:pt>
                <c:pt idx="24">
                  <c:v>-3.76</c:v>
                </c:pt>
                <c:pt idx="25">
                  <c:v>-3.75</c:v>
                </c:pt>
                <c:pt idx="26">
                  <c:v>-3.74</c:v>
                </c:pt>
                <c:pt idx="27">
                  <c:v>-3.73</c:v>
                </c:pt>
                <c:pt idx="28">
                  <c:v>-3.72</c:v>
                </c:pt>
                <c:pt idx="29">
                  <c:v>-3.71</c:v>
                </c:pt>
                <c:pt idx="30">
                  <c:v>-3.7</c:v>
                </c:pt>
                <c:pt idx="31">
                  <c:v>-3.69</c:v>
                </c:pt>
                <c:pt idx="32">
                  <c:v>-3.68</c:v>
                </c:pt>
                <c:pt idx="33">
                  <c:v>-3.67</c:v>
                </c:pt>
                <c:pt idx="34">
                  <c:v>-3.66</c:v>
                </c:pt>
                <c:pt idx="35">
                  <c:v>-3.65</c:v>
                </c:pt>
                <c:pt idx="36">
                  <c:v>-3.64</c:v>
                </c:pt>
                <c:pt idx="37">
                  <c:v>-3.63</c:v>
                </c:pt>
                <c:pt idx="38">
                  <c:v>-3.62</c:v>
                </c:pt>
                <c:pt idx="39">
                  <c:v>-3.61</c:v>
                </c:pt>
                <c:pt idx="40">
                  <c:v>-3.6</c:v>
                </c:pt>
                <c:pt idx="41">
                  <c:v>-3.59</c:v>
                </c:pt>
                <c:pt idx="42">
                  <c:v>-3.58</c:v>
                </c:pt>
                <c:pt idx="43">
                  <c:v>-3.57</c:v>
                </c:pt>
                <c:pt idx="44">
                  <c:v>-3.56</c:v>
                </c:pt>
                <c:pt idx="45">
                  <c:v>-3.55</c:v>
                </c:pt>
                <c:pt idx="46">
                  <c:v>-3.54</c:v>
                </c:pt>
                <c:pt idx="47">
                  <c:v>-3.53</c:v>
                </c:pt>
                <c:pt idx="48">
                  <c:v>-3.52</c:v>
                </c:pt>
                <c:pt idx="49">
                  <c:v>-3.51</c:v>
                </c:pt>
                <c:pt idx="50">
                  <c:v>-3.5</c:v>
                </c:pt>
                <c:pt idx="51">
                  <c:v>-3.49</c:v>
                </c:pt>
                <c:pt idx="52">
                  <c:v>-3.48</c:v>
                </c:pt>
                <c:pt idx="53">
                  <c:v>-3.47</c:v>
                </c:pt>
                <c:pt idx="54">
                  <c:v>-3.46</c:v>
                </c:pt>
                <c:pt idx="55">
                  <c:v>-3.45</c:v>
                </c:pt>
                <c:pt idx="56">
                  <c:v>-3.44</c:v>
                </c:pt>
                <c:pt idx="57">
                  <c:v>-3.43</c:v>
                </c:pt>
                <c:pt idx="58">
                  <c:v>-3.42</c:v>
                </c:pt>
                <c:pt idx="59">
                  <c:v>-3.41</c:v>
                </c:pt>
                <c:pt idx="60">
                  <c:v>-3.4</c:v>
                </c:pt>
                <c:pt idx="61">
                  <c:v>-3.39</c:v>
                </c:pt>
                <c:pt idx="62">
                  <c:v>-3.38</c:v>
                </c:pt>
                <c:pt idx="63">
                  <c:v>-3.37</c:v>
                </c:pt>
                <c:pt idx="64">
                  <c:v>-3.36</c:v>
                </c:pt>
                <c:pt idx="65">
                  <c:v>-3.35</c:v>
                </c:pt>
                <c:pt idx="66">
                  <c:v>-3.34</c:v>
                </c:pt>
                <c:pt idx="67">
                  <c:v>-3.33</c:v>
                </c:pt>
                <c:pt idx="68">
                  <c:v>-3.32</c:v>
                </c:pt>
                <c:pt idx="69">
                  <c:v>-3.31</c:v>
                </c:pt>
                <c:pt idx="70">
                  <c:v>-3.3</c:v>
                </c:pt>
                <c:pt idx="71">
                  <c:v>-3.29</c:v>
                </c:pt>
                <c:pt idx="72">
                  <c:v>-3.28</c:v>
                </c:pt>
                <c:pt idx="73">
                  <c:v>-3.27</c:v>
                </c:pt>
                <c:pt idx="74">
                  <c:v>-3.26</c:v>
                </c:pt>
                <c:pt idx="75">
                  <c:v>-3.25</c:v>
                </c:pt>
                <c:pt idx="76">
                  <c:v>-3.24</c:v>
                </c:pt>
                <c:pt idx="77">
                  <c:v>-3.23</c:v>
                </c:pt>
                <c:pt idx="78">
                  <c:v>-3.22</c:v>
                </c:pt>
                <c:pt idx="79">
                  <c:v>-3.21</c:v>
                </c:pt>
                <c:pt idx="80">
                  <c:v>-3.2</c:v>
                </c:pt>
                <c:pt idx="81">
                  <c:v>-3.19</c:v>
                </c:pt>
                <c:pt idx="82">
                  <c:v>-3.18</c:v>
                </c:pt>
                <c:pt idx="83">
                  <c:v>-3.17</c:v>
                </c:pt>
                <c:pt idx="84">
                  <c:v>-3.16</c:v>
                </c:pt>
                <c:pt idx="85">
                  <c:v>-3.15</c:v>
                </c:pt>
                <c:pt idx="86">
                  <c:v>-3.14</c:v>
                </c:pt>
                <c:pt idx="87">
                  <c:v>-3.13</c:v>
                </c:pt>
                <c:pt idx="88">
                  <c:v>-3.12</c:v>
                </c:pt>
                <c:pt idx="89">
                  <c:v>-3.11</c:v>
                </c:pt>
                <c:pt idx="90">
                  <c:v>-3.1</c:v>
                </c:pt>
                <c:pt idx="91">
                  <c:v>-3.09</c:v>
                </c:pt>
                <c:pt idx="92">
                  <c:v>-3.08</c:v>
                </c:pt>
                <c:pt idx="93">
                  <c:v>-3.07</c:v>
                </c:pt>
                <c:pt idx="94">
                  <c:v>-3.06</c:v>
                </c:pt>
                <c:pt idx="95">
                  <c:v>-3.05</c:v>
                </c:pt>
                <c:pt idx="96">
                  <c:v>-3.04</c:v>
                </c:pt>
                <c:pt idx="97">
                  <c:v>-3.03</c:v>
                </c:pt>
                <c:pt idx="98">
                  <c:v>-3.02</c:v>
                </c:pt>
                <c:pt idx="99">
                  <c:v>-3.01</c:v>
                </c:pt>
                <c:pt idx="100">
                  <c:v>-3.0</c:v>
                </c:pt>
                <c:pt idx="101">
                  <c:v>-2.99</c:v>
                </c:pt>
                <c:pt idx="102">
                  <c:v>-2.98</c:v>
                </c:pt>
                <c:pt idx="103">
                  <c:v>-2.97</c:v>
                </c:pt>
                <c:pt idx="104">
                  <c:v>-2.96</c:v>
                </c:pt>
                <c:pt idx="105">
                  <c:v>-2.95</c:v>
                </c:pt>
                <c:pt idx="106">
                  <c:v>-2.94</c:v>
                </c:pt>
                <c:pt idx="107">
                  <c:v>-2.93</c:v>
                </c:pt>
                <c:pt idx="108">
                  <c:v>-2.92</c:v>
                </c:pt>
                <c:pt idx="109">
                  <c:v>-2.91</c:v>
                </c:pt>
                <c:pt idx="110">
                  <c:v>-2.9</c:v>
                </c:pt>
                <c:pt idx="111">
                  <c:v>-2.89</c:v>
                </c:pt>
                <c:pt idx="112">
                  <c:v>-2.88</c:v>
                </c:pt>
                <c:pt idx="113">
                  <c:v>-2.87</c:v>
                </c:pt>
                <c:pt idx="114">
                  <c:v>-2.86</c:v>
                </c:pt>
                <c:pt idx="115">
                  <c:v>-2.85</c:v>
                </c:pt>
                <c:pt idx="116">
                  <c:v>-2.84</c:v>
                </c:pt>
                <c:pt idx="117">
                  <c:v>-2.83</c:v>
                </c:pt>
                <c:pt idx="118">
                  <c:v>-2.82</c:v>
                </c:pt>
                <c:pt idx="119">
                  <c:v>-2.81</c:v>
                </c:pt>
                <c:pt idx="120">
                  <c:v>-2.8</c:v>
                </c:pt>
                <c:pt idx="121">
                  <c:v>-2.79</c:v>
                </c:pt>
                <c:pt idx="122">
                  <c:v>-2.78</c:v>
                </c:pt>
                <c:pt idx="123">
                  <c:v>-2.77</c:v>
                </c:pt>
                <c:pt idx="124">
                  <c:v>-2.76</c:v>
                </c:pt>
                <c:pt idx="125">
                  <c:v>-2.75</c:v>
                </c:pt>
                <c:pt idx="126">
                  <c:v>-2.74</c:v>
                </c:pt>
                <c:pt idx="127">
                  <c:v>-2.73</c:v>
                </c:pt>
                <c:pt idx="128">
                  <c:v>-2.72</c:v>
                </c:pt>
                <c:pt idx="129">
                  <c:v>-2.71</c:v>
                </c:pt>
                <c:pt idx="130">
                  <c:v>-2.7</c:v>
                </c:pt>
                <c:pt idx="131">
                  <c:v>-2.69</c:v>
                </c:pt>
                <c:pt idx="132">
                  <c:v>-2.68</c:v>
                </c:pt>
                <c:pt idx="133">
                  <c:v>-2.67</c:v>
                </c:pt>
                <c:pt idx="134">
                  <c:v>-2.66</c:v>
                </c:pt>
                <c:pt idx="135">
                  <c:v>-2.65</c:v>
                </c:pt>
                <c:pt idx="136">
                  <c:v>-2.64</c:v>
                </c:pt>
                <c:pt idx="137">
                  <c:v>-2.63</c:v>
                </c:pt>
                <c:pt idx="138">
                  <c:v>-2.62</c:v>
                </c:pt>
                <c:pt idx="139">
                  <c:v>-2.61</c:v>
                </c:pt>
                <c:pt idx="140">
                  <c:v>-2.6</c:v>
                </c:pt>
                <c:pt idx="141">
                  <c:v>-2.59</c:v>
                </c:pt>
                <c:pt idx="142">
                  <c:v>-2.58</c:v>
                </c:pt>
                <c:pt idx="143">
                  <c:v>-2.57</c:v>
                </c:pt>
                <c:pt idx="144">
                  <c:v>-2.56</c:v>
                </c:pt>
                <c:pt idx="145">
                  <c:v>-2.55</c:v>
                </c:pt>
                <c:pt idx="146">
                  <c:v>-2.54</c:v>
                </c:pt>
                <c:pt idx="147">
                  <c:v>-2.53</c:v>
                </c:pt>
                <c:pt idx="148">
                  <c:v>-2.52</c:v>
                </c:pt>
                <c:pt idx="149">
                  <c:v>-2.51</c:v>
                </c:pt>
                <c:pt idx="150">
                  <c:v>-2.5</c:v>
                </c:pt>
                <c:pt idx="151">
                  <c:v>-2.49</c:v>
                </c:pt>
                <c:pt idx="152">
                  <c:v>-2.48</c:v>
                </c:pt>
                <c:pt idx="153">
                  <c:v>-2.47</c:v>
                </c:pt>
                <c:pt idx="154">
                  <c:v>-2.46</c:v>
                </c:pt>
                <c:pt idx="155">
                  <c:v>-2.45</c:v>
                </c:pt>
                <c:pt idx="156">
                  <c:v>-2.44</c:v>
                </c:pt>
                <c:pt idx="157">
                  <c:v>-2.43</c:v>
                </c:pt>
                <c:pt idx="158">
                  <c:v>-2.42</c:v>
                </c:pt>
                <c:pt idx="159">
                  <c:v>-2.41</c:v>
                </c:pt>
                <c:pt idx="160">
                  <c:v>-2.4</c:v>
                </c:pt>
                <c:pt idx="161">
                  <c:v>-2.39</c:v>
                </c:pt>
                <c:pt idx="162">
                  <c:v>-2.38</c:v>
                </c:pt>
                <c:pt idx="163">
                  <c:v>-2.37</c:v>
                </c:pt>
                <c:pt idx="164">
                  <c:v>-2.36</c:v>
                </c:pt>
                <c:pt idx="165">
                  <c:v>-2.35</c:v>
                </c:pt>
                <c:pt idx="166">
                  <c:v>-2.34</c:v>
                </c:pt>
                <c:pt idx="167">
                  <c:v>-2.33</c:v>
                </c:pt>
                <c:pt idx="168">
                  <c:v>-2.32</c:v>
                </c:pt>
                <c:pt idx="169">
                  <c:v>-2.31</c:v>
                </c:pt>
                <c:pt idx="170">
                  <c:v>-2.3</c:v>
                </c:pt>
                <c:pt idx="171">
                  <c:v>-2.29</c:v>
                </c:pt>
                <c:pt idx="172">
                  <c:v>-2.28</c:v>
                </c:pt>
                <c:pt idx="173">
                  <c:v>-2.27</c:v>
                </c:pt>
                <c:pt idx="174">
                  <c:v>-2.26</c:v>
                </c:pt>
                <c:pt idx="175">
                  <c:v>-2.25</c:v>
                </c:pt>
                <c:pt idx="176">
                  <c:v>-2.24</c:v>
                </c:pt>
                <c:pt idx="177">
                  <c:v>-2.23</c:v>
                </c:pt>
                <c:pt idx="178">
                  <c:v>-2.22</c:v>
                </c:pt>
                <c:pt idx="179">
                  <c:v>-2.21</c:v>
                </c:pt>
                <c:pt idx="180">
                  <c:v>-2.2</c:v>
                </c:pt>
                <c:pt idx="181">
                  <c:v>-2.19</c:v>
                </c:pt>
                <c:pt idx="182">
                  <c:v>-2.18</c:v>
                </c:pt>
                <c:pt idx="183">
                  <c:v>-2.17</c:v>
                </c:pt>
                <c:pt idx="184">
                  <c:v>-2.16</c:v>
                </c:pt>
                <c:pt idx="185">
                  <c:v>-2.15</c:v>
                </c:pt>
                <c:pt idx="186">
                  <c:v>-2.14</c:v>
                </c:pt>
                <c:pt idx="187">
                  <c:v>-2.13</c:v>
                </c:pt>
                <c:pt idx="188">
                  <c:v>-2.12</c:v>
                </c:pt>
                <c:pt idx="189">
                  <c:v>-2.11</c:v>
                </c:pt>
                <c:pt idx="190">
                  <c:v>-2.1</c:v>
                </c:pt>
                <c:pt idx="191">
                  <c:v>-2.09</c:v>
                </c:pt>
                <c:pt idx="192">
                  <c:v>-2.08</c:v>
                </c:pt>
                <c:pt idx="193">
                  <c:v>-2.07</c:v>
                </c:pt>
                <c:pt idx="194">
                  <c:v>-2.06</c:v>
                </c:pt>
                <c:pt idx="195">
                  <c:v>-2.05</c:v>
                </c:pt>
                <c:pt idx="196">
                  <c:v>-2.04</c:v>
                </c:pt>
                <c:pt idx="197">
                  <c:v>-2.03</c:v>
                </c:pt>
                <c:pt idx="198">
                  <c:v>-2.02</c:v>
                </c:pt>
                <c:pt idx="199">
                  <c:v>-2.01</c:v>
                </c:pt>
                <c:pt idx="200">
                  <c:v>-2.0</c:v>
                </c:pt>
                <c:pt idx="201">
                  <c:v>-1.99</c:v>
                </c:pt>
                <c:pt idx="202">
                  <c:v>-1.98</c:v>
                </c:pt>
                <c:pt idx="203">
                  <c:v>-1.97</c:v>
                </c:pt>
                <c:pt idx="204">
                  <c:v>-1.96</c:v>
                </c:pt>
                <c:pt idx="205">
                  <c:v>-1.95</c:v>
                </c:pt>
                <c:pt idx="206">
                  <c:v>-1.94</c:v>
                </c:pt>
                <c:pt idx="207">
                  <c:v>-1.93</c:v>
                </c:pt>
                <c:pt idx="208">
                  <c:v>-1.92</c:v>
                </c:pt>
                <c:pt idx="209">
                  <c:v>-1.91</c:v>
                </c:pt>
                <c:pt idx="210">
                  <c:v>-1.9</c:v>
                </c:pt>
                <c:pt idx="211">
                  <c:v>-1.89</c:v>
                </c:pt>
                <c:pt idx="212">
                  <c:v>-1.88</c:v>
                </c:pt>
                <c:pt idx="213">
                  <c:v>-1.87</c:v>
                </c:pt>
                <c:pt idx="214">
                  <c:v>-1.86</c:v>
                </c:pt>
                <c:pt idx="215">
                  <c:v>-1.85</c:v>
                </c:pt>
                <c:pt idx="216">
                  <c:v>-1.84</c:v>
                </c:pt>
                <c:pt idx="217">
                  <c:v>-1.83</c:v>
                </c:pt>
                <c:pt idx="218">
                  <c:v>-1.82</c:v>
                </c:pt>
                <c:pt idx="219">
                  <c:v>-1.81</c:v>
                </c:pt>
                <c:pt idx="220">
                  <c:v>-1.8</c:v>
                </c:pt>
                <c:pt idx="221">
                  <c:v>-1.79</c:v>
                </c:pt>
                <c:pt idx="222">
                  <c:v>-1.78</c:v>
                </c:pt>
                <c:pt idx="223">
                  <c:v>-1.77</c:v>
                </c:pt>
                <c:pt idx="224">
                  <c:v>-1.76</c:v>
                </c:pt>
                <c:pt idx="225">
                  <c:v>-1.75</c:v>
                </c:pt>
                <c:pt idx="226">
                  <c:v>-1.74</c:v>
                </c:pt>
                <c:pt idx="227">
                  <c:v>-1.73</c:v>
                </c:pt>
                <c:pt idx="228">
                  <c:v>-1.72</c:v>
                </c:pt>
                <c:pt idx="229">
                  <c:v>-1.71</c:v>
                </c:pt>
                <c:pt idx="230">
                  <c:v>-1.7</c:v>
                </c:pt>
                <c:pt idx="231">
                  <c:v>-1.69</c:v>
                </c:pt>
                <c:pt idx="232">
                  <c:v>-1.68</c:v>
                </c:pt>
                <c:pt idx="233">
                  <c:v>-1.67</c:v>
                </c:pt>
                <c:pt idx="234">
                  <c:v>-1.66</c:v>
                </c:pt>
                <c:pt idx="235">
                  <c:v>-1.65</c:v>
                </c:pt>
                <c:pt idx="236">
                  <c:v>-1.64</c:v>
                </c:pt>
                <c:pt idx="237">
                  <c:v>-1.63</c:v>
                </c:pt>
                <c:pt idx="238">
                  <c:v>-1.62</c:v>
                </c:pt>
                <c:pt idx="239">
                  <c:v>-1.61</c:v>
                </c:pt>
                <c:pt idx="240">
                  <c:v>-1.6</c:v>
                </c:pt>
                <c:pt idx="241">
                  <c:v>-1.59</c:v>
                </c:pt>
                <c:pt idx="242">
                  <c:v>-1.58</c:v>
                </c:pt>
                <c:pt idx="243">
                  <c:v>-1.57</c:v>
                </c:pt>
                <c:pt idx="244">
                  <c:v>-1.56</c:v>
                </c:pt>
                <c:pt idx="245">
                  <c:v>-1.55</c:v>
                </c:pt>
                <c:pt idx="246">
                  <c:v>-1.54</c:v>
                </c:pt>
                <c:pt idx="247">
                  <c:v>-1.53</c:v>
                </c:pt>
                <c:pt idx="248">
                  <c:v>-1.52</c:v>
                </c:pt>
                <c:pt idx="249">
                  <c:v>-1.51</c:v>
                </c:pt>
                <c:pt idx="250">
                  <c:v>-1.5</c:v>
                </c:pt>
                <c:pt idx="251">
                  <c:v>-1.49</c:v>
                </c:pt>
                <c:pt idx="252">
                  <c:v>-1.48</c:v>
                </c:pt>
                <c:pt idx="253">
                  <c:v>-1.47</c:v>
                </c:pt>
                <c:pt idx="254">
                  <c:v>-1.46</c:v>
                </c:pt>
                <c:pt idx="255">
                  <c:v>-1.45</c:v>
                </c:pt>
                <c:pt idx="256">
                  <c:v>-1.44</c:v>
                </c:pt>
                <c:pt idx="257">
                  <c:v>-1.43</c:v>
                </c:pt>
                <c:pt idx="258">
                  <c:v>-1.42</c:v>
                </c:pt>
                <c:pt idx="259">
                  <c:v>-1.41</c:v>
                </c:pt>
                <c:pt idx="260">
                  <c:v>-1.4</c:v>
                </c:pt>
                <c:pt idx="261">
                  <c:v>-1.39</c:v>
                </c:pt>
                <c:pt idx="262">
                  <c:v>-1.38</c:v>
                </c:pt>
                <c:pt idx="263">
                  <c:v>-1.37</c:v>
                </c:pt>
                <c:pt idx="264">
                  <c:v>-1.36</c:v>
                </c:pt>
                <c:pt idx="265">
                  <c:v>-1.35</c:v>
                </c:pt>
                <c:pt idx="266">
                  <c:v>-1.34</c:v>
                </c:pt>
                <c:pt idx="267">
                  <c:v>-1.33</c:v>
                </c:pt>
                <c:pt idx="268">
                  <c:v>-1.32</c:v>
                </c:pt>
                <c:pt idx="269">
                  <c:v>-1.31</c:v>
                </c:pt>
                <c:pt idx="270">
                  <c:v>-1.3</c:v>
                </c:pt>
                <c:pt idx="271">
                  <c:v>-1.29</c:v>
                </c:pt>
                <c:pt idx="272">
                  <c:v>-1.28</c:v>
                </c:pt>
                <c:pt idx="273">
                  <c:v>-1.27</c:v>
                </c:pt>
                <c:pt idx="274">
                  <c:v>-1.26</c:v>
                </c:pt>
                <c:pt idx="275">
                  <c:v>-1.25</c:v>
                </c:pt>
                <c:pt idx="276">
                  <c:v>-1.24</c:v>
                </c:pt>
                <c:pt idx="277">
                  <c:v>-1.23</c:v>
                </c:pt>
                <c:pt idx="278">
                  <c:v>-1.22</c:v>
                </c:pt>
                <c:pt idx="279">
                  <c:v>-1.21</c:v>
                </c:pt>
                <c:pt idx="280">
                  <c:v>-1.2</c:v>
                </c:pt>
                <c:pt idx="281">
                  <c:v>-1.19</c:v>
                </c:pt>
                <c:pt idx="282">
                  <c:v>-1.18</c:v>
                </c:pt>
                <c:pt idx="283">
                  <c:v>-1.17</c:v>
                </c:pt>
                <c:pt idx="284">
                  <c:v>-1.16</c:v>
                </c:pt>
                <c:pt idx="285">
                  <c:v>-1.15</c:v>
                </c:pt>
                <c:pt idx="286">
                  <c:v>-1.14</c:v>
                </c:pt>
                <c:pt idx="287">
                  <c:v>-1.13</c:v>
                </c:pt>
                <c:pt idx="288">
                  <c:v>-1.12</c:v>
                </c:pt>
                <c:pt idx="289">
                  <c:v>-1.11</c:v>
                </c:pt>
                <c:pt idx="290">
                  <c:v>-1.1</c:v>
                </c:pt>
                <c:pt idx="291">
                  <c:v>-1.09</c:v>
                </c:pt>
                <c:pt idx="292">
                  <c:v>-1.08</c:v>
                </c:pt>
                <c:pt idx="293">
                  <c:v>-1.07</c:v>
                </c:pt>
                <c:pt idx="294">
                  <c:v>-1.06</c:v>
                </c:pt>
                <c:pt idx="295">
                  <c:v>-1.05</c:v>
                </c:pt>
                <c:pt idx="296">
                  <c:v>-1.04</c:v>
                </c:pt>
                <c:pt idx="297">
                  <c:v>-1.03</c:v>
                </c:pt>
                <c:pt idx="298">
                  <c:v>-1.02</c:v>
                </c:pt>
                <c:pt idx="299">
                  <c:v>-1.01</c:v>
                </c:pt>
                <c:pt idx="300">
                  <c:v>-1.0</c:v>
                </c:pt>
                <c:pt idx="301">
                  <c:v>-0.99</c:v>
                </c:pt>
                <c:pt idx="302">
                  <c:v>-0.98</c:v>
                </c:pt>
                <c:pt idx="303">
                  <c:v>-0.97</c:v>
                </c:pt>
                <c:pt idx="304">
                  <c:v>-0.96</c:v>
                </c:pt>
                <c:pt idx="305">
                  <c:v>-0.95</c:v>
                </c:pt>
                <c:pt idx="306">
                  <c:v>-0.94</c:v>
                </c:pt>
                <c:pt idx="307">
                  <c:v>-0.93</c:v>
                </c:pt>
                <c:pt idx="308">
                  <c:v>-0.92</c:v>
                </c:pt>
                <c:pt idx="309">
                  <c:v>-0.91</c:v>
                </c:pt>
                <c:pt idx="310">
                  <c:v>-0.9</c:v>
                </c:pt>
                <c:pt idx="311">
                  <c:v>-0.89</c:v>
                </c:pt>
                <c:pt idx="312">
                  <c:v>-0.88</c:v>
                </c:pt>
                <c:pt idx="313">
                  <c:v>-0.87</c:v>
                </c:pt>
                <c:pt idx="314">
                  <c:v>-0.86</c:v>
                </c:pt>
                <c:pt idx="315">
                  <c:v>-0.85</c:v>
                </c:pt>
                <c:pt idx="316">
                  <c:v>-0.84</c:v>
                </c:pt>
                <c:pt idx="317">
                  <c:v>-0.83</c:v>
                </c:pt>
                <c:pt idx="318">
                  <c:v>-0.82</c:v>
                </c:pt>
                <c:pt idx="319">
                  <c:v>-0.81</c:v>
                </c:pt>
                <c:pt idx="320">
                  <c:v>-0.8</c:v>
                </c:pt>
                <c:pt idx="321">
                  <c:v>-0.79</c:v>
                </c:pt>
                <c:pt idx="322">
                  <c:v>-0.78</c:v>
                </c:pt>
                <c:pt idx="323">
                  <c:v>-0.77</c:v>
                </c:pt>
                <c:pt idx="324">
                  <c:v>-0.76</c:v>
                </c:pt>
                <c:pt idx="325">
                  <c:v>-0.75</c:v>
                </c:pt>
                <c:pt idx="326">
                  <c:v>-0.74</c:v>
                </c:pt>
                <c:pt idx="327">
                  <c:v>-0.73</c:v>
                </c:pt>
                <c:pt idx="328">
                  <c:v>-0.72</c:v>
                </c:pt>
                <c:pt idx="329">
                  <c:v>-0.71</c:v>
                </c:pt>
                <c:pt idx="330">
                  <c:v>-0.7</c:v>
                </c:pt>
                <c:pt idx="331">
                  <c:v>-0.69</c:v>
                </c:pt>
                <c:pt idx="332">
                  <c:v>-0.68</c:v>
                </c:pt>
                <c:pt idx="333">
                  <c:v>-0.67</c:v>
                </c:pt>
                <c:pt idx="334">
                  <c:v>-0.66</c:v>
                </c:pt>
                <c:pt idx="335">
                  <c:v>-0.65</c:v>
                </c:pt>
                <c:pt idx="336">
                  <c:v>-0.64</c:v>
                </c:pt>
                <c:pt idx="337">
                  <c:v>-0.63</c:v>
                </c:pt>
                <c:pt idx="338">
                  <c:v>-0.62</c:v>
                </c:pt>
                <c:pt idx="339">
                  <c:v>-0.61</c:v>
                </c:pt>
                <c:pt idx="340">
                  <c:v>-0.6</c:v>
                </c:pt>
                <c:pt idx="341">
                  <c:v>-0.59</c:v>
                </c:pt>
                <c:pt idx="342">
                  <c:v>-0.58</c:v>
                </c:pt>
                <c:pt idx="343">
                  <c:v>-0.57</c:v>
                </c:pt>
                <c:pt idx="344">
                  <c:v>-0.56</c:v>
                </c:pt>
                <c:pt idx="345">
                  <c:v>-0.55</c:v>
                </c:pt>
                <c:pt idx="346">
                  <c:v>-0.54</c:v>
                </c:pt>
                <c:pt idx="347">
                  <c:v>-0.53</c:v>
                </c:pt>
                <c:pt idx="348">
                  <c:v>-0.52</c:v>
                </c:pt>
                <c:pt idx="349">
                  <c:v>-0.51</c:v>
                </c:pt>
                <c:pt idx="350">
                  <c:v>-0.5</c:v>
                </c:pt>
                <c:pt idx="351">
                  <c:v>-0.49</c:v>
                </c:pt>
                <c:pt idx="352">
                  <c:v>-0.48</c:v>
                </c:pt>
                <c:pt idx="353">
                  <c:v>-0.47</c:v>
                </c:pt>
                <c:pt idx="354">
                  <c:v>-0.46</c:v>
                </c:pt>
                <c:pt idx="355">
                  <c:v>-0.45</c:v>
                </c:pt>
                <c:pt idx="356">
                  <c:v>-0.44</c:v>
                </c:pt>
                <c:pt idx="357">
                  <c:v>-0.43</c:v>
                </c:pt>
                <c:pt idx="358">
                  <c:v>-0.42</c:v>
                </c:pt>
                <c:pt idx="359">
                  <c:v>-0.41</c:v>
                </c:pt>
                <c:pt idx="360">
                  <c:v>-0.4</c:v>
                </c:pt>
                <c:pt idx="361">
                  <c:v>-0.39</c:v>
                </c:pt>
                <c:pt idx="362">
                  <c:v>-0.38</c:v>
                </c:pt>
                <c:pt idx="363">
                  <c:v>-0.37</c:v>
                </c:pt>
                <c:pt idx="364">
                  <c:v>-0.36</c:v>
                </c:pt>
                <c:pt idx="365">
                  <c:v>-0.35</c:v>
                </c:pt>
                <c:pt idx="366">
                  <c:v>-0.34</c:v>
                </c:pt>
                <c:pt idx="367">
                  <c:v>-0.33</c:v>
                </c:pt>
                <c:pt idx="368">
                  <c:v>-0.32</c:v>
                </c:pt>
                <c:pt idx="369">
                  <c:v>-0.31</c:v>
                </c:pt>
                <c:pt idx="370">
                  <c:v>-0.3</c:v>
                </c:pt>
                <c:pt idx="371">
                  <c:v>-0.29</c:v>
                </c:pt>
                <c:pt idx="372">
                  <c:v>-0.28</c:v>
                </c:pt>
                <c:pt idx="373">
                  <c:v>-0.27</c:v>
                </c:pt>
                <c:pt idx="374">
                  <c:v>-0.26</c:v>
                </c:pt>
                <c:pt idx="375">
                  <c:v>-0.25</c:v>
                </c:pt>
                <c:pt idx="376">
                  <c:v>-0.24</c:v>
                </c:pt>
                <c:pt idx="377">
                  <c:v>-0.23</c:v>
                </c:pt>
                <c:pt idx="378">
                  <c:v>-0.22</c:v>
                </c:pt>
                <c:pt idx="379">
                  <c:v>-0.21</c:v>
                </c:pt>
                <c:pt idx="380">
                  <c:v>-0.2</c:v>
                </c:pt>
                <c:pt idx="381">
                  <c:v>-0.19</c:v>
                </c:pt>
                <c:pt idx="382">
                  <c:v>-0.18</c:v>
                </c:pt>
                <c:pt idx="383">
                  <c:v>-0.17</c:v>
                </c:pt>
                <c:pt idx="384">
                  <c:v>-0.16</c:v>
                </c:pt>
                <c:pt idx="385">
                  <c:v>-0.15</c:v>
                </c:pt>
                <c:pt idx="386">
                  <c:v>-0.14</c:v>
                </c:pt>
                <c:pt idx="387">
                  <c:v>-0.13</c:v>
                </c:pt>
                <c:pt idx="388">
                  <c:v>-0.12</c:v>
                </c:pt>
                <c:pt idx="389">
                  <c:v>-0.11</c:v>
                </c:pt>
                <c:pt idx="390">
                  <c:v>-0.1</c:v>
                </c:pt>
                <c:pt idx="391">
                  <c:v>-0.09</c:v>
                </c:pt>
                <c:pt idx="392">
                  <c:v>-0.08</c:v>
                </c:pt>
                <c:pt idx="393">
                  <c:v>-0.07</c:v>
                </c:pt>
                <c:pt idx="394">
                  <c:v>-0.06</c:v>
                </c:pt>
                <c:pt idx="395">
                  <c:v>-0.05</c:v>
                </c:pt>
                <c:pt idx="396">
                  <c:v>-0.04</c:v>
                </c:pt>
                <c:pt idx="397">
                  <c:v>-0.03</c:v>
                </c:pt>
                <c:pt idx="398">
                  <c:v>-0.02</c:v>
                </c:pt>
                <c:pt idx="399">
                  <c:v>-0.01</c:v>
                </c:pt>
                <c:pt idx="400">
                  <c:v>0.0</c:v>
                </c:pt>
                <c:pt idx="401">
                  <c:v>0.01</c:v>
                </c:pt>
                <c:pt idx="402">
                  <c:v>0.02</c:v>
                </c:pt>
                <c:pt idx="403">
                  <c:v>0.03</c:v>
                </c:pt>
                <c:pt idx="404">
                  <c:v>0.04</c:v>
                </c:pt>
                <c:pt idx="405">
                  <c:v>0.05</c:v>
                </c:pt>
                <c:pt idx="406">
                  <c:v>0.06</c:v>
                </c:pt>
                <c:pt idx="407">
                  <c:v>0.07</c:v>
                </c:pt>
                <c:pt idx="408">
                  <c:v>0.08</c:v>
                </c:pt>
                <c:pt idx="409">
                  <c:v>0.09</c:v>
                </c:pt>
                <c:pt idx="410">
                  <c:v>0.1</c:v>
                </c:pt>
                <c:pt idx="411">
                  <c:v>0.11</c:v>
                </c:pt>
                <c:pt idx="412">
                  <c:v>0.12</c:v>
                </c:pt>
                <c:pt idx="413">
                  <c:v>0.13</c:v>
                </c:pt>
                <c:pt idx="414">
                  <c:v>0.14</c:v>
                </c:pt>
                <c:pt idx="415">
                  <c:v>0.15</c:v>
                </c:pt>
                <c:pt idx="416">
                  <c:v>0.16</c:v>
                </c:pt>
                <c:pt idx="417">
                  <c:v>0.17</c:v>
                </c:pt>
                <c:pt idx="418">
                  <c:v>0.18</c:v>
                </c:pt>
                <c:pt idx="419">
                  <c:v>0.19</c:v>
                </c:pt>
                <c:pt idx="420">
                  <c:v>0.2</c:v>
                </c:pt>
                <c:pt idx="421">
                  <c:v>0.21</c:v>
                </c:pt>
                <c:pt idx="422">
                  <c:v>0.22</c:v>
                </c:pt>
                <c:pt idx="423">
                  <c:v>0.23</c:v>
                </c:pt>
                <c:pt idx="424">
                  <c:v>0.24</c:v>
                </c:pt>
                <c:pt idx="425">
                  <c:v>0.25</c:v>
                </c:pt>
                <c:pt idx="426">
                  <c:v>0.26</c:v>
                </c:pt>
                <c:pt idx="427">
                  <c:v>0.27</c:v>
                </c:pt>
                <c:pt idx="428">
                  <c:v>0.28</c:v>
                </c:pt>
                <c:pt idx="429">
                  <c:v>0.29</c:v>
                </c:pt>
                <c:pt idx="430">
                  <c:v>0.3</c:v>
                </c:pt>
                <c:pt idx="431">
                  <c:v>0.31</c:v>
                </c:pt>
                <c:pt idx="432">
                  <c:v>0.32</c:v>
                </c:pt>
                <c:pt idx="433">
                  <c:v>0.33</c:v>
                </c:pt>
                <c:pt idx="434">
                  <c:v>0.34</c:v>
                </c:pt>
                <c:pt idx="435">
                  <c:v>0.35</c:v>
                </c:pt>
                <c:pt idx="436">
                  <c:v>0.36</c:v>
                </c:pt>
                <c:pt idx="437">
                  <c:v>0.37</c:v>
                </c:pt>
                <c:pt idx="438">
                  <c:v>0.38</c:v>
                </c:pt>
                <c:pt idx="439">
                  <c:v>0.39</c:v>
                </c:pt>
                <c:pt idx="440">
                  <c:v>0.4</c:v>
                </c:pt>
                <c:pt idx="441">
                  <c:v>0.41</c:v>
                </c:pt>
                <c:pt idx="442">
                  <c:v>0.42</c:v>
                </c:pt>
                <c:pt idx="443">
                  <c:v>0.43</c:v>
                </c:pt>
                <c:pt idx="444">
                  <c:v>0.44</c:v>
                </c:pt>
                <c:pt idx="445">
                  <c:v>0.45</c:v>
                </c:pt>
                <c:pt idx="446">
                  <c:v>0.46</c:v>
                </c:pt>
                <c:pt idx="447">
                  <c:v>0.47</c:v>
                </c:pt>
                <c:pt idx="448">
                  <c:v>0.48</c:v>
                </c:pt>
                <c:pt idx="449">
                  <c:v>0.49</c:v>
                </c:pt>
                <c:pt idx="450">
                  <c:v>0.5</c:v>
                </c:pt>
                <c:pt idx="451">
                  <c:v>0.51</c:v>
                </c:pt>
                <c:pt idx="452">
                  <c:v>0.52</c:v>
                </c:pt>
                <c:pt idx="453">
                  <c:v>0.53</c:v>
                </c:pt>
                <c:pt idx="454">
                  <c:v>0.54</c:v>
                </c:pt>
                <c:pt idx="455">
                  <c:v>0.55</c:v>
                </c:pt>
                <c:pt idx="456">
                  <c:v>0.56</c:v>
                </c:pt>
                <c:pt idx="457">
                  <c:v>0.57</c:v>
                </c:pt>
                <c:pt idx="458">
                  <c:v>0.58</c:v>
                </c:pt>
                <c:pt idx="459">
                  <c:v>0.59</c:v>
                </c:pt>
                <c:pt idx="460">
                  <c:v>0.6</c:v>
                </c:pt>
                <c:pt idx="461">
                  <c:v>0.61</c:v>
                </c:pt>
                <c:pt idx="462">
                  <c:v>0.62</c:v>
                </c:pt>
                <c:pt idx="463">
                  <c:v>0.63</c:v>
                </c:pt>
                <c:pt idx="464">
                  <c:v>0.64</c:v>
                </c:pt>
                <c:pt idx="465">
                  <c:v>0.65</c:v>
                </c:pt>
                <c:pt idx="466">
                  <c:v>0.66</c:v>
                </c:pt>
                <c:pt idx="467">
                  <c:v>0.67</c:v>
                </c:pt>
                <c:pt idx="468">
                  <c:v>0.68</c:v>
                </c:pt>
                <c:pt idx="469">
                  <c:v>0.69</c:v>
                </c:pt>
                <c:pt idx="470">
                  <c:v>0.7</c:v>
                </c:pt>
                <c:pt idx="471">
                  <c:v>0.71</c:v>
                </c:pt>
                <c:pt idx="472">
                  <c:v>0.72</c:v>
                </c:pt>
                <c:pt idx="473">
                  <c:v>0.73</c:v>
                </c:pt>
                <c:pt idx="474">
                  <c:v>0.74</c:v>
                </c:pt>
                <c:pt idx="475">
                  <c:v>0.75</c:v>
                </c:pt>
                <c:pt idx="476">
                  <c:v>0.76</c:v>
                </c:pt>
                <c:pt idx="477">
                  <c:v>0.77</c:v>
                </c:pt>
                <c:pt idx="478">
                  <c:v>0.78</c:v>
                </c:pt>
                <c:pt idx="479">
                  <c:v>0.79</c:v>
                </c:pt>
                <c:pt idx="480">
                  <c:v>0.8</c:v>
                </c:pt>
                <c:pt idx="481">
                  <c:v>0.81</c:v>
                </c:pt>
                <c:pt idx="482">
                  <c:v>0.82</c:v>
                </c:pt>
                <c:pt idx="483">
                  <c:v>0.83</c:v>
                </c:pt>
                <c:pt idx="484">
                  <c:v>0.84</c:v>
                </c:pt>
                <c:pt idx="485">
                  <c:v>0.85</c:v>
                </c:pt>
                <c:pt idx="486">
                  <c:v>0.86</c:v>
                </c:pt>
                <c:pt idx="487">
                  <c:v>0.87</c:v>
                </c:pt>
                <c:pt idx="488">
                  <c:v>0.88</c:v>
                </c:pt>
                <c:pt idx="489">
                  <c:v>0.89</c:v>
                </c:pt>
                <c:pt idx="490">
                  <c:v>0.9</c:v>
                </c:pt>
                <c:pt idx="491">
                  <c:v>0.91</c:v>
                </c:pt>
                <c:pt idx="492">
                  <c:v>0.92</c:v>
                </c:pt>
                <c:pt idx="493">
                  <c:v>0.93</c:v>
                </c:pt>
                <c:pt idx="494">
                  <c:v>0.94</c:v>
                </c:pt>
                <c:pt idx="495">
                  <c:v>0.95</c:v>
                </c:pt>
                <c:pt idx="496">
                  <c:v>0.96</c:v>
                </c:pt>
                <c:pt idx="497">
                  <c:v>0.97</c:v>
                </c:pt>
                <c:pt idx="498">
                  <c:v>0.98</c:v>
                </c:pt>
                <c:pt idx="499">
                  <c:v>0.99</c:v>
                </c:pt>
                <c:pt idx="500">
                  <c:v>1.0</c:v>
                </c:pt>
                <c:pt idx="501">
                  <c:v>1.01</c:v>
                </c:pt>
                <c:pt idx="502">
                  <c:v>1.02</c:v>
                </c:pt>
                <c:pt idx="503">
                  <c:v>1.03</c:v>
                </c:pt>
                <c:pt idx="504">
                  <c:v>1.04</c:v>
                </c:pt>
                <c:pt idx="505">
                  <c:v>1.05</c:v>
                </c:pt>
                <c:pt idx="506">
                  <c:v>1.06</c:v>
                </c:pt>
                <c:pt idx="507">
                  <c:v>1.07</c:v>
                </c:pt>
                <c:pt idx="508">
                  <c:v>1.08</c:v>
                </c:pt>
                <c:pt idx="509">
                  <c:v>1.09</c:v>
                </c:pt>
                <c:pt idx="510">
                  <c:v>1.1</c:v>
                </c:pt>
                <c:pt idx="511">
                  <c:v>1.11</c:v>
                </c:pt>
                <c:pt idx="512">
                  <c:v>1.12</c:v>
                </c:pt>
                <c:pt idx="513">
                  <c:v>1.13</c:v>
                </c:pt>
                <c:pt idx="514">
                  <c:v>1.14</c:v>
                </c:pt>
                <c:pt idx="515">
                  <c:v>1.15</c:v>
                </c:pt>
                <c:pt idx="516">
                  <c:v>1.16</c:v>
                </c:pt>
                <c:pt idx="517">
                  <c:v>1.17</c:v>
                </c:pt>
                <c:pt idx="518">
                  <c:v>1.18</c:v>
                </c:pt>
                <c:pt idx="519">
                  <c:v>1.19</c:v>
                </c:pt>
                <c:pt idx="520">
                  <c:v>1.2</c:v>
                </c:pt>
                <c:pt idx="521">
                  <c:v>1.21</c:v>
                </c:pt>
                <c:pt idx="522">
                  <c:v>1.22</c:v>
                </c:pt>
                <c:pt idx="523">
                  <c:v>1.23</c:v>
                </c:pt>
                <c:pt idx="524">
                  <c:v>1.24</c:v>
                </c:pt>
                <c:pt idx="525">
                  <c:v>1.25</c:v>
                </c:pt>
                <c:pt idx="526">
                  <c:v>1.26</c:v>
                </c:pt>
                <c:pt idx="527">
                  <c:v>1.27</c:v>
                </c:pt>
                <c:pt idx="528">
                  <c:v>1.28</c:v>
                </c:pt>
                <c:pt idx="529">
                  <c:v>1.29</c:v>
                </c:pt>
                <c:pt idx="530">
                  <c:v>1.3</c:v>
                </c:pt>
                <c:pt idx="531">
                  <c:v>1.31</c:v>
                </c:pt>
                <c:pt idx="532">
                  <c:v>1.32</c:v>
                </c:pt>
                <c:pt idx="533">
                  <c:v>1.33</c:v>
                </c:pt>
                <c:pt idx="534">
                  <c:v>1.34</c:v>
                </c:pt>
                <c:pt idx="535">
                  <c:v>1.35</c:v>
                </c:pt>
                <c:pt idx="536">
                  <c:v>1.36</c:v>
                </c:pt>
                <c:pt idx="537">
                  <c:v>1.37</c:v>
                </c:pt>
                <c:pt idx="538">
                  <c:v>1.38</c:v>
                </c:pt>
                <c:pt idx="539">
                  <c:v>1.39</c:v>
                </c:pt>
                <c:pt idx="540">
                  <c:v>1.4</c:v>
                </c:pt>
                <c:pt idx="541">
                  <c:v>1.41</c:v>
                </c:pt>
                <c:pt idx="542">
                  <c:v>1.42</c:v>
                </c:pt>
                <c:pt idx="543">
                  <c:v>1.43</c:v>
                </c:pt>
                <c:pt idx="544">
                  <c:v>1.44</c:v>
                </c:pt>
                <c:pt idx="545">
                  <c:v>1.45</c:v>
                </c:pt>
                <c:pt idx="546">
                  <c:v>1.46</c:v>
                </c:pt>
                <c:pt idx="547">
                  <c:v>1.47</c:v>
                </c:pt>
                <c:pt idx="548">
                  <c:v>1.48</c:v>
                </c:pt>
                <c:pt idx="549">
                  <c:v>1.49</c:v>
                </c:pt>
                <c:pt idx="550">
                  <c:v>1.5</c:v>
                </c:pt>
                <c:pt idx="551">
                  <c:v>1.51</c:v>
                </c:pt>
                <c:pt idx="552">
                  <c:v>1.52</c:v>
                </c:pt>
                <c:pt idx="553">
                  <c:v>1.53</c:v>
                </c:pt>
                <c:pt idx="554">
                  <c:v>1.54</c:v>
                </c:pt>
                <c:pt idx="555">
                  <c:v>1.55</c:v>
                </c:pt>
                <c:pt idx="556">
                  <c:v>1.56</c:v>
                </c:pt>
                <c:pt idx="557">
                  <c:v>1.57</c:v>
                </c:pt>
                <c:pt idx="558">
                  <c:v>1.58</c:v>
                </c:pt>
                <c:pt idx="559">
                  <c:v>1.59</c:v>
                </c:pt>
                <c:pt idx="560">
                  <c:v>1.6</c:v>
                </c:pt>
                <c:pt idx="561">
                  <c:v>1.61</c:v>
                </c:pt>
                <c:pt idx="562">
                  <c:v>1.62</c:v>
                </c:pt>
                <c:pt idx="563">
                  <c:v>1.63</c:v>
                </c:pt>
                <c:pt idx="564">
                  <c:v>1.64</c:v>
                </c:pt>
                <c:pt idx="565">
                  <c:v>1.65</c:v>
                </c:pt>
                <c:pt idx="566">
                  <c:v>1.66</c:v>
                </c:pt>
                <c:pt idx="567">
                  <c:v>1.67</c:v>
                </c:pt>
                <c:pt idx="568">
                  <c:v>1.68</c:v>
                </c:pt>
                <c:pt idx="569">
                  <c:v>1.69</c:v>
                </c:pt>
                <c:pt idx="570">
                  <c:v>1.7</c:v>
                </c:pt>
                <c:pt idx="571">
                  <c:v>1.71</c:v>
                </c:pt>
                <c:pt idx="572">
                  <c:v>1.72</c:v>
                </c:pt>
                <c:pt idx="573">
                  <c:v>1.73</c:v>
                </c:pt>
                <c:pt idx="574">
                  <c:v>1.74</c:v>
                </c:pt>
                <c:pt idx="575">
                  <c:v>1.75</c:v>
                </c:pt>
                <c:pt idx="576">
                  <c:v>1.76</c:v>
                </c:pt>
                <c:pt idx="577">
                  <c:v>1.77</c:v>
                </c:pt>
                <c:pt idx="578">
                  <c:v>1.78</c:v>
                </c:pt>
                <c:pt idx="579">
                  <c:v>1.79</c:v>
                </c:pt>
                <c:pt idx="580">
                  <c:v>1.8</c:v>
                </c:pt>
                <c:pt idx="581">
                  <c:v>1.81</c:v>
                </c:pt>
                <c:pt idx="582">
                  <c:v>1.82</c:v>
                </c:pt>
                <c:pt idx="583">
                  <c:v>1.83</c:v>
                </c:pt>
                <c:pt idx="584">
                  <c:v>1.84</c:v>
                </c:pt>
                <c:pt idx="585">
                  <c:v>1.85</c:v>
                </c:pt>
                <c:pt idx="586">
                  <c:v>1.86</c:v>
                </c:pt>
                <c:pt idx="587">
                  <c:v>1.87</c:v>
                </c:pt>
                <c:pt idx="588">
                  <c:v>1.88</c:v>
                </c:pt>
                <c:pt idx="589">
                  <c:v>1.89</c:v>
                </c:pt>
                <c:pt idx="590">
                  <c:v>1.9</c:v>
                </c:pt>
                <c:pt idx="591">
                  <c:v>1.91</c:v>
                </c:pt>
                <c:pt idx="592">
                  <c:v>1.92</c:v>
                </c:pt>
                <c:pt idx="593">
                  <c:v>1.93</c:v>
                </c:pt>
                <c:pt idx="594">
                  <c:v>1.94</c:v>
                </c:pt>
                <c:pt idx="595">
                  <c:v>1.95</c:v>
                </c:pt>
                <c:pt idx="596">
                  <c:v>1.96</c:v>
                </c:pt>
                <c:pt idx="597">
                  <c:v>1.97</c:v>
                </c:pt>
                <c:pt idx="598">
                  <c:v>1.98</c:v>
                </c:pt>
                <c:pt idx="599">
                  <c:v>1.99</c:v>
                </c:pt>
                <c:pt idx="600">
                  <c:v>2.0</c:v>
                </c:pt>
                <c:pt idx="601">
                  <c:v>2.01</c:v>
                </c:pt>
                <c:pt idx="602">
                  <c:v>2.02</c:v>
                </c:pt>
                <c:pt idx="603">
                  <c:v>2.03</c:v>
                </c:pt>
                <c:pt idx="604">
                  <c:v>2.04</c:v>
                </c:pt>
                <c:pt idx="605">
                  <c:v>2.05</c:v>
                </c:pt>
                <c:pt idx="606">
                  <c:v>2.06</c:v>
                </c:pt>
                <c:pt idx="607">
                  <c:v>2.07</c:v>
                </c:pt>
                <c:pt idx="608">
                  <c:v>2.08</c:v>
                </c:pt>
                <c:pt idx="609">
                  <c:v>2.09</c:v>
                </c:pt>
                <c:pt idx="610">
                  <c:v>2.1</c:v>
                </c:pt>
                <c:pt idx="611">
                  <c:v>2.11</c:v>
                </c:pt>
                <c:pt idx="612">
                  <c:v>2.12</c:v>
                </c:pt>
                <c:pt idx="613">
                  <c:v>2.13</c:v>
                </c:pt>
                <c:pt idx="614">
                  <c:v>2.14</c:v>
                </c:pt>
                <c:pt idx="615">
                  <c:v>2.15</c:v>
                </c:pt>
                <c:pt idx="616">
                  <c:v>2.16</c:v>
                </c:pt>
                <c:pt idx="617">
                  <c:v>2.17</c:v>
                </c:pt>
                <c:pt idx="618">
                  <c:v>2.18</c:v>
                </c:pt>
                <c:pt idx="619">
                  <c:v>2.19</c:v>
                </c:pt>
                <c:pt idx="620">
                  <c:v>2.2</c:v>
                </c:pt>
                <c:pt idx="621">
                  <c:v>2.21</c:v>
                </c:pt>
                <c:pt idx="622">
                  <c:v>2.22</c:v>
                </c:pt>
                <c:pt idx="623">
                  <c:v>2.23</c:v>
                </c:pt>
                <c:pt idx="624">
                  <c:v>2.24</c:v>
                </c:pt>
                <c:pt idx="625">
                  <c:v>2.25</c:v>
                </c:pt>
                <c:pt idx="626">
                  <c:v>2.26</c:v>
                </c:pt>
                <c:pt idx="627">
                  <c:v>2.27</c:v>
                </c:pt>
                <c:pt idx="628">
                  <c:v>2.28</c:v>
                </c:pt>
                <c:pt idx="629">
                  <c:v>2.29</c:v>
                </c:pt>
                <c:pt idx="630">
                  <c:v>2.3</c:v>
                </c:pt>
                <c:pt idx="631">
                  <c:v>2.31</c:v>
                </c:pt>
                <c:pt idx="632">
                  <c:v>2.32</c:v>
                </c:pt>
                <c:pt idx="633">
                  <c:v>2.33</c:v>
                </c:pt>
                <c:pt idx="634">
                  <c:v>2.34</c:v>
                </c:pt>
                <c:pt idx="635">
                  <c:v>2.35</c:v>
                </c:pt>
                <c:pt idx="636">
                  <c:v>2.36</c:v>
                </c:pt>
                <c:pt idx="637">
                  <c:v>2.37</c:v>
                </c:pt>
                <c:pt idx="638">
                  <c:v>2.38</c:v>
                </c:pt>
                <c:pt idx="639">
                  <c:v>2.39</c:v>
                </c:pt>
                <c:pt idx="640">
                  <c:v>2.4</c:v>
                </c:pt>
                <c:pt idx="641">
                  <c:v>2.41</c:v>
                </c:pt>
                <c:pt idx="642">
                  <c:v>2.42</c:v>
                </c:pt>
                <c:pt idx="643">
                  <c:v>2.43</c:v>
                </c:pt>
                <c:pt idx="644">
                  <c:v>2.44</c:v>
                </c:pt>
                <c:pt idx="645">
                  <c:v>2.45</c:v>
                </c:pt>
                <c:pt idx="646">
                  <c:v>2.46</c:v>
                </c:pt>
                <c:pt idx="647">
                  <c:v>2.47</c:v>
                </c:pt>
                <c:pt idx="648">
                  <c:v>2.48</c:v>
                </c:pt>
                <c:pt idx="649">
                  <c:v>2.49</c:v>
                </c:pt>
                <c:pt idx="650">
                  <c:v>2.5</c:v>
                </c:pt>
                <c:pt idx="651">
                  <c:v>2.51</c:v>
                </c:pt>
                <c:pt idx="652">
                  <c:v>2.52</c:v>
                </c:pt>
                <c:pt idx="653">
                  <c:v>2.53</c:v>
                </c:pt>
                <c:pt idx="654">
                  <c:v>2.54</c:v>
                </c:pt>
                <c:pt idx="655">
                  <c:v>2.55</c:v>
                </c:pt>
                <c:pt idx="656">
                  <c:v>2.56</c:v>
                </c:pt>
                <c:pt idx="657">
                  <c:v>2.57</c:v>
                </c:pt>
                <c:pt idx="658">
                  <c:v>2.58</c:v>
                </c:pt>
                <c:pt idx="659">
                  <c:v>2.59</c:v>
                </c:pt>
                <c:pt idx="660">
                  <c:v>2.6</c:v>
                </c:pt>
                <c:pt idx="661">
                  <c:v>2.61</c:v>
                </c:pt>
                <c:pt idx="662">
                  <c:v>2.62</c:v>
                </c:pt>
                <c:pt idx="663">
                  <c:v>2.63</c:v>
                </c:pt>
                <c:pt idx="664">
                  <c:v>2.64</c:v>
                </c:pt>
                <c:pt idx="665">
                  <c:v>2.65</c:v>
                </c:pt>
                <c:pt idx="666">
                  <c:v>2.66</c:v>
                </c:pt>
                <c:pt idx="667">
                  <c:v>2.67</c:v>
                </c:pt>
                <c:pt idx="668">
                  <c:v>2.68</c:v>
                </c:pt>
                <c:pt idx="669">
                  <c:v>2.69</c:v>
                </c:pt>
                <c:pt idx="670">
                  <c:v>2.7</c:v>
                </c:pt>
                <c:pt idx="671">
                  <c:v>2.71</c:v>
                </c:pt>
                <c:pt idx="672">
                  <c:v>2.72</c:v>
                </c:pt>
                <c:pt idx="673">
                  <c:v>2.73</c:v>
                </c:pt>
                <c:pt idx="674">
                  <c:v>2.74</c:v>
                </c:pt>
                <c:pt idx="675">
                  <c:v>2.75</c:v>
                </c:pt>
                <c:pt idx="676">
                  <c:v>2.76</c:v>
                </c:pt>
                <c:pt idx="677">
                  <c:v>2.77</c:v>
                </c:pt>
                <c:pt idx="678">
                  <c:v>2.78</c:v>
                </c:pt>
                <c:pt idx="679">
                  <c:v>2.79</c:v>
                </c:pt>
                <c:pt idx="680">
                  <c:v>2.8</c:v>
                </c:pt>
                <c:pt idx="681">
                  <c:v>2.81</c:v>
                </c:pt>
                <c:pt idx="682">
                  <c:v>2.82</c:v>
                </c:pt>
                <c:pt idx="683">
                  <c:v>2.83</c:v>
                </c:pt>
                <c:pt idx="684">
                  <c:v>2.84</c:v>
                </c:pt>
                <c:pt idx="685">
                  <c:v>2.85</c:v>
                </c:pt>
                <c:pt idx="686">
                  <c:v>2.86</c:v>
                </c:pt>
                <c:pt idx="687">
                  <c:v>2.87</c:v>
                </c:pt>
                <c:pt idx="688">
                  <c:v>2.88</c:v>
                </c:pt>
                <c:pt idx="689">
                  <c:v>2.89</c:v>
                </c:pt>
                <c:pt idx="690">
                  <c:v>2.9</c:v>
                </c:pt>
                <c:pt idx="691">
                  <c:v>2.91</c:v>
                </c:pt>
                <c:pt idx="692">
                  <c:v>2.92</c:v>
                </c:pt>
                <c:pt idx="693">
                  <c:v>2.93</c:v>
                </c:pt>
                <c:pt idx="694">
                  <c:v>2.94</c:v>
                </c:pt>
                <c:pt idx="695">
                  <c:v>2.95</c:v>
                </c:pt>
                <c:pt idx="696">
                  <c:v>2.96</c:v>
                </c:pt>
                <c:pt idx="697">
                  <c:v>2.97</c:v>
                </c:pt>
                <c:pt idx="698">
                  <c:v>2.98</c:v>
                </c:pt>
                <c:pt idx="699">
                  <c:v>2.99</c:v>
                </c:pt>
                <c:pt idx="700">
                  <c:v>3.0</c:v>
                </c:pt>
                <c:pt idx="701">
                  <c:v>3.01</c:v>
                </c:pt>
                <c:pt idx="702">
                  <c:v>3.02</c:v>
                </c:pt>
                <c:pt idx="703">
                  <c:v>3.03</c:v>
                </c:pt>
                <c:pt idx="704">
                  <c:v>3.04</c:v>
                </c:pt>
                <c:pt idx="705">
                  <c:v>3.05</c:v>
                </c:pt>
                <c:pt idx="706">
                  <c:v>3.06</c:v>
                </c:pt>
                <c:pt idx="707">
                  <c:v>3.07</c:v>
                </c:pt>
                <c:pt idx="708">
                  <c:v>3.08</c:v>
                </c:pt>
                <c:pt idx="709">
                  <c:v>3.09</c:v>
                </c:pt>
                <c:pt idx="710">
                  <c:v>3.1</c:v>
                </c:pt>
                <c:pt idx="711">
                  <c:v>3.11</c:v>
                </c:pt>
                <c:pt idx="712">
                  <c:v>3.12</c:v>
                </c:pt>
                <c:pt idx="713">
                  <c:v>3.13</c:v>
                </c:pt>
                <c:pt idx="714">
                  <c:v>3.14</c:v>
                </c:pt>
                <c:pt idx="715">
                  <c:v>3.15</c:v>
                </c:pt>
                <c:pt idx="716">
                  <c:v>3.16</c:v>
                </c:pt>
                <c:pt idx="717">
                  <c:v>3.17</c:v>
                </c:pt>
                <c:pt idx="718">
                  <c:v>3.18</c:v>
                </c:pt>
                <c:pt idx="719">
                  <c:v>3.19</c:v>
                </c:pt>
                <c:pt idx="720">
                  <c:v>3.2</c:v>
                </c:pt>
                <c:pt idx="721">
                  <c:v>3.21</c:v>
                </c:pt>
                <c:pt idx="722">
                  <c:v>3.22</c:v>
                </c:pt>
                <c:pt idx="723">
                  <c:v>3.23</c:v>
                </c:pt>
                <c:pt idx="724">
                  <c:v>3.24</c:v>
                </c:pt>
                <c:pt idx="725">
                  <c:v>3.25</c:v>
                </c:pt>
                <c:pt idx="726">
                  <c:v>3.26</c:v>
                </c:pt>
                <c:pt idx="727">
                  <c:v>3.27</c:v>
                </c:pt>
                <c:pt idx="728">
                  <c:v>3.28</c:v>
                </c:pt>
                <c:pt idx="729">
                  <c:v>3.29</c:v>
                </c:pt>
                <c:pt idx="730">
                  <c:v>3.3</c:v>
                </c:pt>
                <c:pt idx="731">
                  <c:v>3.31</c:v>
                </c:pt>
                <c:pt idx="732">
                  <c:v>3.32</c:v>
                </c:pt>
                <c:pt idx="733">
                  <c:v>3.33</c:v>
                </c:pt>
                <c:pt idx="734">
                  <c:v>3.34</c:v>
                </c:pt>
                <c:pt idx="735">
                  <c:v>3.35</c:v>
                </c:pt>
                <c:pt idx="736">
                  <c:v>3.36</c:v>
                </c:pt>
                <c:pt idx="737">
                  <c:v>3.37</c:v>
                </c:pt>
                <c:pt idx="738">
                  <c:v>3.38</c:v>
                </c:pt>
                <c:pt idx="739">
                  <c:v>3.39</c:v>
                </c:pt>
                <c:pt idx="740">
                  <c:v>3.4</c:v>
                </c:pt>
                <c:pt idx="741">
                  <c:v>3.41</c:v>
                </c:pt>
                <c:pt idx="742">
                  <c:v>3.42</c:v>
                </c:pt>
                <c:pt idx="743">
                  <c:v>3.43</c:v>
                </c:pt>
                <c:pt idx="744">
                  <c:v>3.44</c:v>
                </c:pt>
                <c:pt idx="745">
                  <c:v>3.45</c:v>
                </c:pt>
                <c:pt idx="746">
                  <c:v>3.46</c:v>
                </c:pt>
                <c:pt idx="747">
                  <c:v>3.47</c:v>
                </c:pt>
                <c:pt idx="748">
                  <c:v>3.48</c:v>
                </c:pt>
                <c:pt idx="749">
                  <c:v>3.49</c:v>
                </c:pt>
                <c:pt idx="750">
                  <c:v>3.5</c:v>
                </c:pt>
                <c:pt idx="751">
                  <c:v>3.51</c:v>
                </c:pt>
                <c:pt idx="752">
                  <c:v>3.52</c:v>
                </c:pt>
                <c:pt idx="753">
                  <c:v>3.53</c:v>
                </c:pt>
                <c:pt idx="754">
                  <c:v>3.54</c:v>
                </c:pt>
                <c:pt idx="755">
                  <c:v>3.55</c:v>
                </c:pt>
                <c:pt idx="756">
                  <c:v>3.56</c:v>
                </c:pt>
                <c:pt idx="757">
                  <c:v>3.57</c:v>
                </c:pt>
                <c:pt idx="758">
                  <c:v>3.58</c:v>
                </c:pt>
                <c:pt idx="759">
                  <c:v>3.59</c:v>
                </c:pt>
                <c:pt idx="760">
                  <c:v>3.6</c:v>
                </c:pt>
                <c:pt idx="761">
                  <c:v>3.61</c:v>
                </c:pt>
                <c:pt idx="762">
                  <c:v>3.62</c:v>
                </c:pt>
                <c:pt idx="763">
                  <c:v>3.63</c:v>
                </c:pt>
                <c:pt idx="764">
                  <c:v>3.64</c:v>
                </c:pt>
                <c:pt idx="765">
                  <c:v>3.65</c:v>
                </c:pt>
                <c:pt idx="766">
                  <c:v>3.66</c:v>
                </c:pt>
                <c:pt idx="767">
                  <c:v>3.67</c:v>
                </c:pt>
                <c:pt idx="768">
                  <c:v>3.68</c:v>
                </c:pt>
                <c:pt idx="769">
                  <c:v>3.69</c:v>
                </c:pt>
                <c:pt idx="770">
                  <c:v>3.7</c:v>
                </c:pt>
                <c:pt idx="771">
                  <c:v>3.71</c:v>
                </c:pt>
                <c:pt idx="772">
                  <c:v>3.72</c:v>
                </c:pt>
                <c:pt idx="773">
                  <c:v>3.73</c:v>
                </c:pt>
                <c:pt idx="774">
                  <c:v>3.74</c:v>
                </c:pt>
                <c:pt idx="775">
                  <c:v>3.75</c:v>
                </c:pt>
                <c:pt idx="776">
                  <c:v>3.76</c:v>
                </c:pt>
                <c:pt idx="777">
                  <c:v>3.77</c:v>
                </c:pt>
                <c:pt idx="778">
                  <c:v>3.78</c:v>
                </c:pt>
                <c:pt idx="779">
                  <c:v>3.79</c:v>
                </c:pt>
                <c:pt idx="780">
                  <c:v>3.8</c:v>
                </c:pt>
                <c:pt idx="781">
                  <c:v>3.81</c:v>
                </c:pt>
                <c:pt idx="782">
                  <c:v>3.82</c:v>
                </c:pt>
                <c:pt idx="783">
                  <c:v>3.83</c:v>
                </c:pt>
                <c:pt idx="784">
                  <c:v>3.84</c:v>
                </c:pt>
                <c:pt idx="785">
                  <c:v>3.85</c:v>
                </c:pt>
                <c:pt idx="786">
                  <c:v>3.86</c:v>
                </c:pt>
                <c:pt idx="787">
                  <c:v>3.87</c:v>
                </c:pt>
                <c:pt idx="788">
                  <c:v>3.88</c:v>
                </c:pt>
                <c:pt idx="789">
                  <c:v>3.89</c:v>
                </c:pt>
                <c:pt idx="790">
                  <c:v>3.9</c:v>
                </c:pt>
                <c:pt idx="791">
                  <c:v>3.91</c:v>
                </c:pt>
                <c:pt idx="792">
                  <c:v>3.92</c:v>
                </c:pt>
                <c:pt idx="793">
                  <c:v>3.93</c:v>
                </c:pt>
                <c:pt idx="794">
                  <c:v>3.94</c:v>
                </c:pt>
                <c:pt idx="795">
                  <c:v>3.95</c:v>
                </c:pt>
                <c:pt idx="796">
                  <c:v>3.96</c:v>
                </c:pt>
                <c:pt idx="797">
                  <c:v>3.97</c:v>
                </c:pt>
                <c:pt idx="798">
                  <c:v>3.98</c:v>
                </c:pt>
                <c:pt idx="799">
                  <c:v>3.99</c:v>
                </c:pt>
                <c:pt idx="800">
                  <c:v>4.0</c:v>
                </c:pt>
              </c:numCache>
            </c:numRef>
          </c:cat>
          <c:val>
            <c:numRef>
              <c:f>'1m'!$E$143:$E$943</c:f>
              <c:numCache>
                <c:formatCode>General</c:formatCode>
                <c:ptCount val="801"/>
                <c:pt idx="0">
                  <c:v>0.00670820393249937</c:v>
                </c:pt>
                <c:pt idx="1">
                  <c:v>0.00677567334274103</c:v>
                </c:pt>
                <c:pt idx="2">
                  <c:v>0.00684392413728567</c:v>
                </c:pt>
                <c:pt idx="3">
                  <c:v>0.00691296638357282</c:v>
                </c:pt>
                <c:pt idx="4">
                  <c:v>0.00698281028895872</c:v>
                </c:pt>
                <c:pt idx="5">
                  <c:v>0.00705346620274457</c:v>
                </c:pt>
                <c:pt idx="6">
                  <c:v>0.007124944618234</c:v>
                </c:pt>
                <c:pt idx="7">
                  <c:v>0.00719725617482019</c:v>
                </c:pt>
                <c:pt idx="8">
                  <c:v>0.00727041166010293</c:v>
                </c:pt>
                <c:pt idx="9">
                  <c:v>0.00734442201203612</c:v>
                </c:pt>
                <c:pt idx="10">
                  <c:v>0.007419298321106</c:v>
                </c:pt>
                <c:pt idx="11">
                  <c:v>0.00749505183254058</c:v>
                </c:pt>
                <c:pt idx="12">
                  <c:v>0.00757169394855062</c:v>
                </c:pt>
                <c:pt idx="13">
                  <c:v>0.00764923623060253</c:v>
                </c:pt>
                <c:pt idx="14">
                  <c:v>0.00772769040172366</c:v>
                </c:pt>
                <c:pt idx="15">
                  <c:v>0.00780706834884035</c:v>
                </c:pt>
                <c:pt idx="16">
                  <c:v>0.00788738212514913</c:v>
                </c:pt>
                <c:pt idx="17">
                  <c:v>0.00796864395252144</c:v>
                </c:pt>
                <c:pt idx="18">
                  <c:v>0.00805086622394242</c:v>
                </c:pt>
                <c:pt idx="19">
                  <c:v>0.00813406150598398</c:v>
                </c:pt>
                <c:pt idx="20">
                  <c:v>0.00821824254131278</c:v>
                </c:pt>
                <c:pt idx="21">
                  <c:v>0.00830342225123329</c:v>
                </c:pt>
                <c:pt idx="22">
                  <c:v>0.00838961373826659</c:v>
                </c:pt>
                <c:pt idx="23">
                  <c:v>0.00847683028876515</c:v>
                </c:pt>
                <c:pt idx="24">
                  <c:v>0.00856508537556409</c:v>
                </c:pt>
                <c:pt idx="25">
                  <c:v>0.00865439266066935</c:v>
                </c:pt>
                <c:pt idx="26">
                  <c:v>0.00874476599798306</c:v>
                </c:pt>
                <c:pt idx="27">
                  <c:v>0.00883621943606681</c:v>
                </c:pt>
                <c:pt idx="28">
                  <c:v>0.00892876722094287</c:v>
                </c:pt>
                <c:pt idx="29">
                  <c:v>0.0090224237989341</c:v>
                </c:pt>
                <c:pt idx="30">
                  <c:v>0.00911720381954285</c:v>
                </c:pt>
                <c:pt idx="31">
                  <c:v>0.00921312213836919</c:v>
                </c:pt>
                <c:pt idx="32">
                  <c:v>0.00931019382006905</c:v>
                </c:pt>
                <c:pt idx="33">
                  <c:v>0.00940843414135261</c:v>
                </c:pt>
                <c:pt idx="34">
                  <c:v>0.00950785859402325</c:v>
                </c:pt>
                <c:pt idx="35">
                  <c:v>0.00960848288805786</c:v>
                </c:pt>
                <c:pt idx="36">
                  <c:v>0.00971032295472831</c:v>
                </c:pt>
                <c:pt idx="37">
                  <c:v>0.0098133949497652</c:v>
                </c:pt>
                <c:pt idx="38">
                  <c:v>0.00991771525656368</c:v>
                </c:pt>
                <c:pt idx="39">
                  <c:v>0.0100233004894322</c:v>
                </c:pt>
                <c:pt idx="40">
                  <c:v>0.0101301674968843</c:v>
                </c:pt>
                <c:pt idx="41">
                  <c:v>0.0102383333649742</c:v>
                </c:pt>
                <c:pt idx="42">
                  <c:v>0.010347815420676</c:v>
                </c:pt>
                <c:pt idx="43">
                  <c:v>0.0104586312353077</c:v>
                </c:pt>
                <c:pt idx="44">
                  <c:v>0.0105707986279997</c:v>
                </c:pt>
                <c:pt idx="45">
                  <c:v>0.0106843356692082</c:v>
                </c:pt>
                <c:pt idx="46">
                  <c:v>0.0107992606842751</c:v>
                </c:pt>
                <c:pt idx="47">
                  <c:v>0.0109155922570329</c:v>
                </c:pt>
                <c:pt idx="48">
                  <c:v>0.011033349233456</c:v>
                </c:pt>
                <c:pt idx="49">
                  <c:v>0.0111525507253594</c:v>
                </c:pt>
                <c:pt idx="50">
                  <c:v>0.0112732161141434</c:v>
                </c:pt>
                <c:pt idx="51">
                  <c:v>0.011395365054587</c:v>
                </c:pt>
                <c:pt idx="52">
                  <c:v>0.0115190174786874</c:v>
                </c:pt>
                <c:pt idx="53">
                  <c:v>0.0116441935995491</c:v>
                </c:pt>
                <c:pt idx="54">
                  <c:v>0.0117709139153204</c:v>
                </c:pt>
                <c:pt idx="55">
                  <c:v>0.0118991992131795</c:v>
                </c:pt>
                <c:pt idx="56">
                  <c:v>0.0120290705733684</c:v>
                </c:pt>
                <c:pt idx="57">
                  <c:v>0.0121605493732775</c:v>
                </c:pt>
                <c:pt idx="58">
                  <c:v>0.0122936572915788</c:v>
                </c:pt>
                <c:pt idx="59">
                  <c:v>0.0124284163124096</c:v>
                </c:pt>
                <c:pt idx="60">
                  <c:v>0.0125648487296061</c:v>
                </c:pt>
                <c:pt idx="61">
                  <c:v>0.0127029771509873</c:v>
                </c:pt>
                <c:pt idx="62">
                  <c:v>0.0128428245026896</c:v>
                </c:pt>
                <c:pt idx="63">
                  <c:v>0.0129844140335527</c:v>
                </c:pt>
                <c:pt idx="64">
                  <c:v>0.0131277693195558</c:v>
                </c:pt>
                <c:pt idx="65">
                  <c:v>0.0132729142683053</c:v>
                </c:pt>
                <c:pt idx="66">
                  <c:v>0.0134198731235743</c:v>
                </c:pt>
                <c:pt idx="67">
                  <c:v>0.013568670469893</c:v>
                </c:pt>
                <c:pt idx="68">
                  <c:v>0.0137193312371912</c:v>
                </c:pt>
                <c:pt idx="69">
                  <c:v>0.0138718807054923</c:v>
                </c:pt>
                <c:pt idx="70">
                  <c:v>0.0140263445096594</c:v>
                </c:pt>
                <c:pt idx="71">
                  <c:v>0.0141827486441931</c:v>
                </c:pt>
                <c:pt idx="72">
                  <c:v>0.0143411194680809</c:v>
                </c:pt>
                <c:pt idx="73">
                  <c:v>0.0145014837096996</c:v>
                </c:pt>
                <c:pt idx="74">
                  <c:v>0.0146638684717683</c:v>
                </c:pt>
                <c:pt idx="75">
                  <c:v>0.0148283012363539</c:v>
                </c:pt>
                <c:pt idx="76">
                  <c:v>0.0149948098699289</c:v>
                </c:pt>
                <c:pt idx="77">
                  <c:v>0.0151634226284795</c:v>
                </c:pt>
                <c:pt idx="78">
                  <c:v>0.0153341681626665</c:v>
                </c:pt>
                <c:pt idx="79">
                  <c:v>0.0155070755230373</c:v>
                </c:pt>
                <c:pt idx="80">
                  <c:v>0.0156821741652879</c:v>
                </c:pt>
                <c:pt idx="81">
                  <c:v>0.0158594939555776</c:v>
                </c:pt>
                <c:pt idx="82">
                  <c:v>0.016039065175893</c:v>
                </c:pt>
                <c:pt idx="83">
                  <c:v>0.0162209185294624</c:v>
                </c:pt>
                <c:pt idx="84">
                  <c:v>0.0164050851462206</c:v>
                </c:pt>
                <c:pt idx="85">
                  <c:v>0.0165915965883229</c:v>
                </c:pt>
                <c:pt idx="86">
                  <c:v>0.0167804848557077</c:v>
                </c:pt>
                <c:pt idx="87">
                  <c:v>0.0169717823917083</c:v>
                </c:pt>
                <c:pt idx="88">
                  <c:v>0.0171655220887124</c:v>
                </c:pt>
                <c:pt idx="89">
                  <c:v>0.0173617372938686</c:v>
                </c:pt>
                <c:pt idx="90">
                  <c:v>0.0175604618148396</c:v>
                </c:pt>
                <c:pt idx="91">
                  <c:v>0.0177617299256023</c:v>
                </c:pt>
                <c:pt idx="92">
                  <c:v>0.0179655763722915</c:v>
                </c:pt>
                <c:pt idx="93">
                  <c:v>0.0181720363790892</c:v>
                </c:pt>
                <c:pt idx="94">
                  <c:v>0.0183811456541566</c:v>
                </c:pt>
                <c:pt idx="95">
                  <c:v>0.0185929403956089</c:v>
                </c:pt>
                <c:pt idx="96">
                  <c:v>0.0188074572975317</c:v>
                </c:pt>
                <c:pt idx="97">
                  <c:v>0.0190247335560368</c:v>
                </c:pt>
                <c:pt idx="98">
                  <c:v>0.0192448068753586</c:v>
                </c:pt>
                <c:pt idx="99">
                  <c:v>0.0194677154739867</c:v>
                </c:pt>
                <c:pt idx="100">
                  <c:v>0.0196934980908365</c:v>
                </c:pt>
                <c:pt idx="101">
                  <c:v>0.0199221939914544</c:v>
                </c:pt>
                <c:pt idx="102">
                  <c:v>0.0201538429742561</c:v>
                </c:pt>
                <c:pt idx="103">
                  <c:v>0.0203884853767977</c:v>
                </c:pt>
                <c:pt idx="104">
                  <c:v>0.0206261620820772</c:v>
                </c:pt>
                <c:pt idx="105">
                  <c:v>0.0208669145248639</c:v>
                </c:pt>
                <c:pt idx="106">
                  <c:v>0.0211107846980552</c:v>
                </c:pt>
                <c:pt idx="107">
                  <c:v>0.0213578151590581</c:v>
                </c:pt>
                <c:pt idx="108">
                  <c:v>0.0216080490361929</c:v>
                </c:pt>
                <c:pt idx="109">
                  <c:v>0.0218615300351183</c:v>
                </c:pt>
                <c:pt idx="110">
                  <c:v>0.0221183024452737</c:v>
                </c:pt>
                <c:pt idx="111">
                  <c:v>0.0223784111463384</c:v>
                </c:pt>
                <c:pt idx="112">
                  <c:v>0.0226419016147034</c:v>
                </c:pt>
                <c:pt idx="113">
                  <c:v>0.0229088199299539</c:v>
                </c:pt>
                <c:pt idx="114">
                  <c:v>0.0231792127813602</c:v>
                </c:pt>
                <c:pt idx="115">
                  <c:v>0.0234531274743733</c:v>
                </c:pt>
                <c:pt idx="116">
                  <c:v>0.0237306119371221</c:v>
                </c:pt>
                <c:pt idx="117">
                  <c:v>0.0240117147269099</c:v>
                </c:pt>
                <c:pt idx="118">
                  <c:v>0.0242964850367065</c:v>
                </c:pt>
                <c:pt idx="119">
                  <c:v>0.0245849727016313</c:v>
                </c:pt>
                <c:pt idx="120">
                  <c:v>0.0248772282054261</c:v>
                </c:pt>
                <c:pt idx="121">
                  <c:v>0.0251733026869114</c:v>
                </c:pt>
                <c:pt idx="122">
                  <c:v>0.0254732479464241</c:v>
                </c:pt>
                <c:pt idx="123">
                  <c:v>0.0257771164522309</c:v>
                </c:pt>
                <c:pt idx="124">
                  <c:v>0.0260849613469148</c:v>
                </c:pt>
                <c:pt idx="125">
                  <c:v>0.0263968364537289</c:v>
                </c:pt>
                <c:pt idx="126">
                  <c:v>0.0267127962829131</c:v>
                </c:pt>
                <c:pt idx="127">
                  <c:v>0.0270328960379697</c:v>
                </c:pt>
                <c:pt idx="128">
                  <c:v>0.0273571916218918</c:v>
                </c:pt>
                <c:pt idx="129">
                  <c:v>0.0276857396433397</c:v>
                </c:pt>
                <c:pt idx="130">
                  <c:v>0.02801859742276</c:v>
                </c:pt>
                <c:pt idx="131">
                  <c:v>0.0283558229984415</c:v>
                </c:pt>
                <c:pt idx="132">
                  <c:v>0.0286974751325022</c:v>
                </c:pt>
                <c:pt idx="133">
                  <c:v>0.0290436133168013</c:v>
                </c:pt>
                <c:pt idx="134">
                  <c:v>0.0293942977787697</c:v>
                </c:pt>
                <c:pt idx="135">
                  <c:v>0.0297495894871522</c:v>
                </c:pt>
                <c:pt idx="136">
                  <c:v>0.0301095501576557</c:v>
                </c:pt>
                <c:pt idx="137">
                  <c:v>0.0304742422584949</c:v>
                </c:pt>
                <c:pt idx="138">
                  <c:v>0.0308437290158287</c:v>
                </c:pt>
                <c:pt idx="139">
                  <c:v>0.0312180744190809</c:v>
                </c:pt>
                <c:pt idx="140">
                  <c:v>0.0315973432261349</c:v>
                </c:pt>
                <c:pt idx="141">
                  <c:v>0.0319816009683965</c:v>
                </c:pt>
                <c:pt idx="142">
                  <c:v>0.0323709139557155</c:v>
                </c:pt>
                <c:pt idx="143">
                  <c:v>0.0327653492811574</c:v>
                </c:pt>
                <c:pt idx="144">
                  <c:v>0.0331649748256154</c:v>
                </c:pt>
                <c:pt idx="145">
                  <c:v>0.033569859262256</c:v>
                </c:pt>
                <c:pt idx="146">
                  <c:v>0.0339800720607846</c:v>
                </c:pt>
                <c:pt idx="147">
                  <c:v>0.0343956834915251</c:v>
                </c:pt>
                <c:pt idx="148">
                  <c:v>0.0348167646293005</c:v>
                </c:pt>
                <c:pt idx="149">
                  <c:v>0.0352433873571051</c:v>
                </c:pt>
                <c:pt idx="150">
                  <c:v>0.0356756243695566</c:v>
                </c:pt>
                <c:pt idx="151">
                  <c:v>0.0361135491761185</c:v>
                </c:pt>
                <c:pt idx="152">
                  <c:v>0.0365572361040779</c:v>
                </c:pt>
                <c:pt idx="153">
                  <c:v>0.0370067603012706</c:v>
                </c:pt>
                <c:pt idx="154">
                  <c:v>0.0374621977385377</c:v>
                </c:pt>
                <c:pt idx="155">
                  <c:v>0.0379236252119031</c:v>
                </c:pt>
                <c:pt idx="156">
                  <c:v>0.0383911203444572</c:v>
                </c:pt>
                <c:pt idx="157">
                  <c:v>0.0388647615879347</c:v>
                </c:pt>
                <c:pt idx="158">
                  <c:v>0.0393446282239713</c:v>
                </c:pt>
                <c:pt idx="159">
                  <c:v>0.0398308003650251</c:v>
                </c:pt>
                <c:pt idx="160">
                  <c:v>0.0403233589549482</c:v>
                </c:pt>
                <c:pt idx="161">
                  <c:v>0.040822385769194</c:v>
                </c:pt>
                <c:pt idx="162">
                  <c:v>0.0413279634146416</c:v>
                </c:pt>
                <c:pt idx="163">
                  <c:v>0.0418401753290253</c:v>
                </c:pt>
                <c:pt idx="164">
                  <c:v>0.0423591057799494</c:v>
                </c:pt>
                <c:pt idx="165">
                  <c:v>0.0428848398634718</c:v>
                </c:pt>
                <c:pt idx="166">
                  <c:v>0.043417463502241</c:v>
                </c:pt>
                <c:pt idx="167">
                  <c:v>0.043957063443165</c:v>
                </c:pt>
                <c:pt idx="168">
                  <c:v>0.0445037272545973</c:v>
                </c:pt>
                <c:pt idx="169">
                  <c:v>0.0450575433230179</c:v>
                </c:pt>
                <c:pt idx="170">
                  <c:v>0.0456186008491916</c:v>
                </c:pt>
                <c:pt idx="171">
                  <c:v>0.0461869898437842</c:v>
                </c:pt>
                <c:pt idx="172">
                  <c:v>0.0467628011224136</c:v>
                </c:pt>
                <c:pt idx="173">
                  <c:v>0.0473461263001179</c:v>
                </c:pt>
                <c:pt idx="174">
                  <c:v>0.0479370577852167</c:v>
                </c:pt>
                <c:pt idx="175">
                  <c:v>0.0485356887725449</c:v>
                </c:pt>
                <c:pt idx="176">
                  <c:v>0.0491421132360363</c:v>
                </c:pt>
                <c:pt idx="177">
                  <c:v>0.0497564259206331</c:v>
                </c:pt>
                <c:pt idx="178">
                  <c:v>0.0503787223334989</c:v>
                </c:pt>
                <c:pt idx="179">
                  <c:v>0.0510090987345105</c:v>
                </c:pt>
                <c:pt idx="180">
                  <c:v>0.0516476521260042</c:v>
                </c:pt>
                <c:pt idx="181">
                  <c:v>0.0522944802417504</c:v>
                </c:pt>
                <c:pt idx="182">
                  <c:v>0.0529496815351325</c:v>
                </c:pt>
                <c:pt idx="183">
                  <c:v>0.0536133551665026</c:v>
                </c:pt>
                <c:pt idx="184">
                  <c:v>0.0542856009896872</c:v>
                </c:pt>
                <c:pt idx="185">
                  <c:v>0.054966519537617</c:v>
                </c:pt>
                <c:pt idx="186">
                  <c:v>0.05565621200705</c:v>
                </c:pt>
                <c:pt idx="187">
                  <c:v>0.0563547802423642</c:v>
                </c:pt>
                <c:pt idx="188">
                  <c:v>0.0570623267183853</c:v>
                </c:pt>
                <c:pt idx="189">
                  <c:v>0.0577789545222251</c:v>
                </c:pt>
                <c:pt idx="190">
                  <c:v>0.0585047673340972</c:v>
                </c:pt>
                <c:pt idx="191">
                  <c:v>0.0592398694070814</c:v>
                </c:pt>
                <c:pt idx="192">
                  <c:v>0.0599843655458049</c:v>
                </c:pt>
                <c:pt idx="193">
                  <c:v>0.0607383610840098</c:v>
                </c:pt>
                <c:pt idx="194">
                  <c:v>0.0615019618609731</c:v>
                </c:pt>
                <c:pt idx="195">
                  <c:v>0.0622752741967495</c:v>
                </c:pt>
                <c:pt idx="196">
                  <c:v>0.0630584048662017</c:v>
                </c:pt>
                <c:pt idx="197">
                  <c:v>0.0638514610717865</c:v>
                </c:pt>
                <c:pt idx="198">
                  <c:v>0.0646545504150615</c:v>
                </c:pt>
                <c:pt idx="199">
                  <c:v>0.0654677808668802</c:v>
                </c:pt>
                <c:pt idx="200">
                  <c:v>0.0662912607362388</c:v>
                </c:pt>
                <c:pt idx="201">
                  <c:v>0.0671250986377416</c:v>
                </c:pt>
                <c:pt idx="202">
                  <c:v>0.0679694034576483</c:v>
                </c:pt>
                <c:pt idx="203">
                  <c:v>0.068824284318469</c:v>
                </c:pt>
                <c:pt idx="204">
                  <c:v>0.0696898505420695</c:v>
                </c:pt>
                <c:pt idx="205">
                  <c:v>0.0705662116112522</c:v>
                </c:pt>
                <c:pt idx="206">
                  <c:v>0.0714534771297751</c:v>
                </c:pt>
                <c:pt idx="207">
                  <c:v>0.072351756780773</c:v>
                </c:pt>
                <c:pt idx="208">
                  <c:v>0.0732611602835434</c:v>
                </c:pt>
                <c:pt idx="209">
                  <c:v>0.0741817973486612</c:v>
                </c:pt>
                <c:pt idx="210">
                  <c:v>0.0751137776313841</c:v>
                </c:pt>
                <c:pt idx="211">
                  <c:v>0.0760572106833127</c:v>
                </c:pt>
                <c:pt idx="212">
                  <c:v>0.0770122059022666</c:v>
                </c:pt>
                <c:pt idx="213">
                  <c:v>0.077978872480342</c:v>
                </c:pt>
                <c:pt idx="214">
                  <c:v>0.0789573193501111</c:v>
                </c:pt>
                <c:pt idx="215">
                  <c:v>0.0799476551289281</c:v>
                </c:pt>
                <c:pt idx="216">
                  <c:v>0.0809499880613053</c:v>
                </c:pt>
                <c:pt idx="217">
                  <c:v>0.0819644259593216</c:v>
                </c:pt>
                <c:pt idx="218">
                  <c:v>0.082991076141029</c:v>
                </c:pt>
                <c:pt idx="219">
                  <c:v>0.0840300453668199</c:v>
                </c:pt>
                <c:pt idx="220">
                  <c:v>0.085081439773721</c:v>
                </c:pt>
                <c:pt idx="221">
                  <c:v>0.0861453648075789</c:v>
                </c:pt>
                <c:pt idx="222">
                  <c:v>0.0872219251531028</c:v>
                </c:pt>
                <c:pt idx="223">
                  <c:v>0.0883112246617316</c:v>
                </c:pt>
                <c:pt idx="224">
                  <c:v>0.0894133662772916</c:v>
                </c:pt>
                <c:pt idx="225">
                  <c:v>0.0905284519594145</c:v>
                </c:pt>
                <c:pt idx="226">
                  <c:v>0.0916565826046831</c:v>
                </c:pt>
                <c:pt idx="227">
                  <c:v>0.092797857965476</c:v>
                </c:pt>
                <c:pt idx="228">
                  <c:v>0.0939523765664822</c:v>
                </c:pt>
                <c:pt idx="229">
                  <c:v>0.0951202356188569</c:v>
                </c:pt>
                <c:pt idx="230">
                  <c:v>0.0963015309319949</c:v>
                </c:pt>
                <c:pt idx="231">
                  <c:v>0.0974963568228932</c:v>
                </c:pt>
                <c:pt idx="232">
                  <c:v>0.0987048060230822</c:v>
                </c:pt>
                <c:pt idx="233">
                  <c:v>0.0999269695831036</c:v>
                </c:pt>
                <c:pt idx="234">
                  <c:v>0.101162936774512</c:v>
                </c:pt>
                <c:pt idx="235">
                  <c:v>0.10241279498939</c:v>
                </c:pt>
                <c:pt idx="236">
                  <c:v>0.103676629637344</c:v>
                </c:pt>
                <c:pt idx="237">
                  <c:v>0.104954524039997</c:v>
                </c:pt>
                <c:pt idx="238">
                  <c:v>0.106246559322926</c:v>
                </c:pt>
                <c:pt idx="239">
                  <c:v>0.107552814305075</c:v>
                </c:pt>
                <c:pt idx="240">
                  <c:v>0.10887336538561</c:v>
                </c:pt>
                <c:pt idx="241">
                  <c:v>0.110208286428221</c:v>
                </c:pt>
                <c:pt idx="242">
                  <c:v>0.111557648642874</c:v>
                </c:pt>
                <c:pt idx="243">
                  <c:v>0.112921520465007</c:v>
                </c:pt>
                <c:pt idx="244">
                  <c:v>0.114299967432185</c:v>
                </c:pt>
                <c:pt idx="245">
                  <c:v>0.115693052058204</c:v>
                </c:pt>
                <c:pt idx="246">
                  <c:v>0.117100833704685</c:v>
                </c:pt>
                <c:pt idx="247">
                  <c:v>0.118523368450145</c:v>
                </c:pt>
                <c:pt idx="248">
                  <c:v>0.11996070895658</c:v>
                </c:pt>
                <c:pt idx="249">
                  <c:v>0.121412904333579</c:v>
                </c:pt>
                <c:pt idx="250">
                  <c:v>0.12288</c:v>
                </c:pt>
                <c:pt idx="251">
                  <c:v>0.124362037543232</c:v>
                </c:pt>
                <c:pt idx="252">
                  <c:v>0.125859054576089</c:v>
                </c:pt>
                <c:pt idx="253">
                  <c:v>0.12737108459137</c:v>
                </c:pt>
                <c:pt idx="254">
                  <c:v>0.128898156814132</c:v>
                </c:pt>
                <c:pt idx="255">
                  <c:v>0.130440296051731</c:v>
                </c:pt>
                <c:pt idx="256">
                  <c:v>0.131997522541679</c:v>
                </c:pt>
                <c:pt idx="257">
                  <c:v>0.133569851797392</c:v>
                </c:pt>
                <c:pt idx="258">
                  <c:v>0.135157294451878</c:v>
                </c:pt>
                <c:pt idx="259">
                  <c:v>0.136759856099452</c:v>
                </c:pt>
                <c:pt idx="260">
                  <c:v>0.138377537135553</c:v>
                </c:pt>
                <c:pt idx="261">
                  <c:v>0.140010332594741</c:v>
                </c:pt>
                <c:pt idx="262">
                  <c:v>0.141658231986982</c:v>
                </c:pt>
                <c:pt idx="263">
                  <c:v>0.143321219132292</c:v>
                </c:pt>
                <c:pt idx="264">
                  <c:v>0.14499927199387</c:v>
                </c:pt>
                <c:pt idx="265">
                  <c:v>0.146692362509819</c:v>
                </c:pt>
                <c:pt idx="266">
                  <c:v>0.148400456423568</c:v>
                </c:pt>
                <c:pt idx="267">
                  <c:v>0.150123513113132</c:v>
                </c:pt>
                <c:pt idx="268">
                  <c:v>0.15186148541933</c:v>
                </c:pt>
                <c:pt idx="269">
                  <c:v>0.153614319473112</c:v>
                </c:pt>
                <c:pt idx="270">
                  <c:v>0.155381954522127</c:v>
                </c:pt>
                <c:pt idx="271">
                  <c:v>0.157164322756704</c:v>
                </c:pt>
                <c:pt idx="272">
                  <c:v>0.158961349135393</c:v>
                </c:pt>
                <c:pt idx="273">
                  <c:v>0.160772951210247</c:v>
                </c:pt>
                <c:pt idx="274">
                  <c:v>0.162599038952008</c:v>
                </c:pt>
                <c:pt idx="275">
                  <c:v>0.164439514575409</c:v>
                </c:pt>
                <c:pt idx="276">
                  <c:v>0.166294272364751</c:v>
                </c:pt>
                <c:pt idx="277">
                  <c:v>0.16816319849999</c:v>
                </c:pt>
                <c:pt idx="278">
                  <c:v>0.170046170883523</c:v>
                </c:pt>
                <c:pt idx="279">
                  <c:v>0.171943058967896</c:v>
                </c:pt>
                <c:pt idx="280">
                  <c:v>0.173853723584669</c:v>
                </c:pt>
                <c:pt idx="281">
                  <c:v>0.175778016774658</c:v>
                </c:pt>
                <c:pt idx="282">
                  <c:v>0.177715781619811</c:v>
                </c:pt>
                <c:pt idx="283">
                  <c:v>0.179666852076958</c:v>
                </c:pt>
                <c:pt idx="284">
                  <c:v>0.181631052813699</c:v>
                </c:pt>
                <c:pt idx="285">
                  <c:v>0.1836081990467</c:v>
                </c:pt>
                <c:pt idx="286">
                  <c:v>0.18559809638266</c:v>
                </c:pt>
                <c:pt idx="287">
                  <c:v>0.187600540662247</c:v>
                </c:pt>
                <c:pt idx="288">
                  <c:v>0.189615317807277</c:v>
                </c:pt>
                <c:pt idx="289">
                  <c:v>0.191642203671446</c:v>
                </c:pt>
                <c:pt idx="290">
                  <c:v>0.193680963894912</c:v>
                </c:pt>
                <c:pt idx="291">
                  <c:v>0.195731353763041</c:v>
                </c:pt>
                <c:pt idx="292">
                  <c:v>0.197793118069631</c:v>
                </c:pt>
                <c:pt idx="293">
                  <c:v>0.199865990984946</c:v>
                </c:pt>
                <c:pt idx="294">
                  <c:v>0.201949695928881</c:v>
                </c:pt>
                <c:pt idx="295">
                  <c:v>0.204043945449598</c:v>
                </c:pt>
                <c:pt idx="296">
                  <c:v>0.206148441107977</c:v>
                </c:pt>
                <c:pt idx="297">
                  <c:v>0.208262873368227</c:v>
                </c:pt>
                <c:pt idx="298">
                  <c:v>0.210386921494994</c:v>
                </c:pt>
                <c:pt idx="299">
                  <c:v>0.212520253457348</c:v>
                </c:pt>
                <c:pt idx="300">
                  <c:v>0.21466252583998</c:v>
                </c:pt>
                <c:pt idx="301">
                  <c:v>0.21681338376198</c:v>
                </c:pt>
                <c:pt idx="499">
                  <c:v>0.21681338376198</c:v>
                </c:pt>
                <c:pt idx="500">
                  <c:v>0.21466252583998</c:v>
                </c:pt>
                <c:pt idx="501">
                  <c:v>0.212520253457348</c:v>
                </c:pt>
                <c:pt idx="502">
                  <c:v>0.210386921494994</c:v>
                </c:pt>
                <c:pt idx="503">
                  <c:v>0.208262873368227</c:v>
                </c:pt>
                <c:pt idx="504">
                  <c:v>0.206148441107977</c:v>
                </c:pt>
                <c:pt idx="505">
                  <c:v>0.204043945449598</c:v>
                </c:pt>
                <c:pt idx="506">
                  <c:v>0.201949695928881</c:v>
                </c:pt>
                <c:pt idx="507">
                  <c:v>0.199865990984946</c:v>
                </c:pt>
                <c:pt idx="508">
                  <c:v>0.197793118069631</c:v>
                </c:pt>
                <c:pt idx="509">
                  <c:v>0.195731353763041</c:v>
                </c:pt>
                <c:pt idx="510">
                  <c:v>0.193680963894912</c:v>
                </c:pt>
                <c:pt idx="511">
                  <c:v>0.191642203671446</c:v>
                </c:pt>
                <c:pt idx="512">
                  <c:v>0.189615317807277</c:v>
                </c:pt>
                <c:pt idx="513">
                  <c:v>0.187600540662247</c:v>
                </c:pt>
                <c:pt idx="514">
                  <c:v>0.18559809638266</c:v>
                </c:pt>
                <c:pt idx="515">
                  <c:v>0.1836081990467</c:v>
                </c:pt>
                <c:pt idx="516">
                  <c:v>0.181631052813699</c:v>
                </c:pt>
                <c:pt idx="517">
                  <c:v>0.179666852076958</c:v>
                </c:pt>
                <c:pt idx="518">
                  <c:v>0.177715781619811</c:v>
                </c:pt>
                <c:pt idx="519">
                  <c:v>0.175778016774658</c:v>
                </c:pt>
                <c:pt idx="520">
                  <c:v>0.173853723584669</c:v>
                </c:pt>
                <c:pt idx="521">
                  <c:v>0.171943058967896</c:v>
                </c:pt>
                <c:pt idx="522">
                  <c:v>0.170046170883523</c:v>
                </c:pt>
                <c:pt idx="523">
                  <c:v>0.16816319849999</c:v>
                </c:pt>
                <c:pt idx="524">
                  <c:v>0.166294272364751</c:v>
                </c:pt>
                <c:pt idx="525">
                  <c:v>0.164439514575409</c:v>
                </c:pt>
                <c:pt idx="526">
                  <c:v>0.162599038952008</c:v>
                </c:pt>
                <c:pt idx="527">
                  <c:v>0.160772951210247</c:v>
                </c:pt>
                <c:pt idx="528">
                  <c:v>0.158961349135393</c:v>
                </c:pt>
                <c:pt idx="529">
                  <c:v>0.157164322756704</c:v>
                </c:pt>
                <c:pt idx="530">
                  <c:v>0.155381954522127</c:v>
                </c:pt>
                <c:pt idx="531">
                  <c:v>0.153614319473112</c:v>
                </c:pt>
                <c:pt idx="532">
                  <c:v>0.15186148541933</c:v>
                </c:pt>
                <c:pt idx="533">
                  <c:v>0.150123513113132</c:v>
                </c:pt>
                <c:pt idx="534">
                  <c:v>0.148400456423568</c:v>
                </c:pt>
                <c:pt idx="535">
                  <c:v>0.146692362509819</c:v>
                </c:pt>
                <c:pt idx="536">
                  <c:v>0.14499927199387</c:v>
                </c:pt>
                <c:pt idx="537">
                  <c:v>0.143321219132292</c:v>
                </c:pt>
                <c:pt idx="538">
                  <c:v>0.141658231986982</c:v>
                </c:pt>
                <c:pt idx="539">
                  <c:v>0.140010332594741</c:v>
                </c:pt>
                <c:pt idx="540">
                  <c:v>0.138377537135553</c:v>
                </c:pt>
                <c:pt idx="541">
                  <c:v>0.136759856099452</c:v>
                </c:pt>
                <c:pt idx="542">
                  <c:v>0.135157294451878</c:v>
                </c:pt>
                <c:pt idx="543">
                  <c:v>0.133569851797392</c:v>
                </c:pt>
                <c:pt idx="544">
                  <c:v>0.131997522541679</c:v>
                </c:pt>
                <c:pt idx="545">
                  <c:v>0.130440296051731</c:v>
                </c:pt>
                <c:pt idx="546">
                  <c:v>0.128898156814132</c:v>
                </c:pt>
                <c:pt idx="547">
                  <c:v>0.12737108459137</c:v>
                </c:pt>
                <c:pt idx="548">
                  <c:v>0.125859054576089</c:v>
                </c:pt>
                <c:pt idx="549">
                  <c:v>0.124362037543232</c:v>
                </c:pt>
                <c:pt idx="550">
                  <c:v>0.12288</c:v>
                </c:pt>
                <c:pt idx="551">
                  <c:v>0.121412904333579</c:v>
                </c:pt>
                <c:pt idx="552">
                  <c:v>0.11996070895658</c:v>
                </c:pt>
                <c:pt idx="553">
                  <c:v>0.118523368450145</c:v>
                </c:pt>
                <c:pt idx="554">
                  <c:v>0.117100833704685</c:v>
                </c:pt>
                <c:pt idx="555">
                  <c:v>0.115693052058204</c:v>
                </c:pt>
                <c:pt idx="556">
                  <c:v>0.114299967432185</c:v>
                </c:pt>
                <c:pt idx="557">
                  <c:v>0.112921520465007</c:v>
                </c:pt>
                <c:pt idx="558">
                  <c:v>0.111557648642874</c:v>
                </c:pt>
                <c:pt idx="559">
                  <c:v>0.110208286428221</c:v>
                </c:pt>
                <c:pt idx="560">
                  <c:v>0.10887336538561</c:v>
                </c:pt>
                <c:pt idx="561">
                  <c:v>0.107552814305075</c:v>
                </c:pt>
                <c:pt idx="562">
                  <c:v>0.106246559322926</c:v>
                </c:pt>
                <c:pt idx="563">
                  <c:v>0.104954524039997</c:v>
                </c:pt>
                <c:pt idx="564">
                  <c:v>0.103676629637344</c:v>
                </c:pt>
                <c:pt idx="565">
                  <c:v>0.10241279498939</c:v>
                </c:pt>
                <c:pt idx="566">
                  <c:v>0.101162936774512</c:v>
                </c:pt>
                <c:pt idx="567">
                  <c:v>0.0999269695831036</c:v>
                </c:pt>
                <c:pt idx="568">
                  <c:v>0.0987048060230822</c:v>
                </c:pt>
                <c:pt idx="569">
                  <c:v>0.0974963568228932</c:v>
                </c:pt>
                <c:pt idx="570">
                  <c:v>0.0963015309319949</c:v>
                </c:pt>
                <c:pt idx="571">
                  <c:v>0.0951202356188569</c:v>
                </c:pt>
                <c:pt idx="572">
                  <c:v>0.0939523765664822</c:v>
                </c:pt>
                <c:pt idx="573">
                  <c:v>0.092797857965476</c:v>
                </c:pt>
                <c:pt idx="574">
                  <c:v>0.0916565826046831</c:v>
                </c:pt>
                <c:pt idx="575">
                  <c:v>0.0905284519594145</c:v>
                </c:pt>
                <c:pt idx="576">
                  <c:v>0.0894133662772916</c:v>
                </c:pt>
                <c:pt idx="577">
                  <c:v>0.0883112246617316</c:v>
                </c:pt>
                <c:pt idx="578">
                  <c:v>0.0872219251531028</c:v>
                </c:pt>
                <c:pt idx="579">
                  <c:v>0.0861453648075789</c:v>
                </c:pt>
                <c:pt idx="580">
                  <c:v>0.085081439773721</c:v>
                </c:pt>
                <c:pt idx="581">
                  <c:v>0.0840300453668199</c:v>
                </c:pt>
                <c:pt idx="582">
                  <c:v>0.082991076141029</c:v>
                </c:pt>
                <c:pt idx="583">
                  <c:v>0.0819644259593216</c:v>
                </c:pt>
                <c:pt idx="584">
                  <c:v>0.0809499880613053</c:v>
                </c:pt>
                <c:pt idx="585">
                  <c:v>0.0799476551289281</c:v>
                </c:pt>
                <c:pt idx="586">
                  <c:v>0.0789573193501111</c:v>
                </c:pt>
                <c:pt idx="587">
                  <c:v>0.077978872480342</c:v>
                </c:pt>
                <c:pt idx="588">
                  <c:v>0.0770122059022666</c:v>
                </c:pt>
                <c:pt idx="589">
                  <c:v>0.0760572106833127</c:v>
                </c:pt>
                <c:pt idx="590">
                  <c:v>0.0751137776313841</c:v>
                </c:pt>
                <c:pt idx="591">
                  <c:v>0.0741817973486612</c:v>
                </c:pt>
                <c:pt idx="592">
                  <c:v>0.0732611602835434</c:v>
                </c:pt>
                <c:pt idx="593">
                  <c:v>0.072351756780773</c:v>
                </c:pt>
                <c:pt idx="594">
                  <c:v>0.0714534771297751</c:v>
                </c:pt>
                <c:pt idx="595">
                  <c:v>0.0705662116112522</c:v>
                </c:pt>
                <c:pt idx="596">
                  <c:v>0.0696898505420695</c:v>
                </c:pt>
                <c:pt idx="597">
                  <c:v>0.068824284318469</c:v>
                </c:pt>
                <c:pt idx="598">
                  <c:v>0.0679694034576483</c:v>
                </c:pt>
                <c:pt idx="599">
                  <c:v>0.0671250986377416</c:v>
                </c:pt>
                <c:pt idx="600">
                  <c:v>0.0662912607362388</c:v>
                </c:pt>
                <c:pt idx="601">
                  <c:v>0.0654677808668802</c:v>
                </c:pt>
                <c:pt idx="602">
                  <c:v>0.0646545504150615</c:v>
                </c:pt>
                <c:pt idx="603">
                  <c:v>0.0638514610717865</c:v>
                </c:pt>
                <c:pt idx="604">
                  <c:v>0.0630584048662017</c:v>
                </c:pt>
                <c:pt idx="605">
                  <c:v>0.0622752741967495</c:v>
                </c:pt>
                <c:pt idx="606">
                  <c:v>0.0615019618609731</c:v>
                </c:pt>
                <c:pt idx="607">
                  <c:v>0.0607383610840098</c:v>
                </c:pt>
                <c:pt idx="608">
                  <c:v>0.0599843655458049</c:v>
                </c:pt>
                <c:pt idx="609">
                  <c:v>0.0592398694070814</c:v>
                </c:pt>
                <c:pt idx="610">
                  <c:v>0.0585047673340972</c:v>
                </c:pt>
                <c:pt idx="611">
                  <c:v>0.0577789545222251</c:v>
                </c:pt>
                <c:pt idx="612">
                  <c:v>0.0570623267183853</c:v>
                </c:pt>
                <c:pt idx="613">
                  <c:v>0.0563547802423642</c:v>
                </c:pt>
                <c:pt idx="614">
                  <c:v>0.05565621200705</c:v>
                </c:pt>
                <c:pt idx="615">
                  <c:v>0.054966519537617</c:v>
                </c:pt>
                <c:pt idx="616">
                  <c:v>0.0542856009896872</c:v>
                </c:pt>
                <c:pt idx="617">
                  <c:v>0.0536133551665026</c:v>
                </c:pt>
                <c:pt idx="618">
                  <c:v>0.0529496815351325</c:v>
                </c:pt>
                <c:pt idx="619">
                  <c:v>0.0522944802417504</c:v>
                </c:pt>
                <c:pt idx="620">
                  <c:v>0.0516476521260042</c:v>
                </c:pt>
                <c:pt idx="621">
                  <c:v>0.0510090987345105</c:v>
                </c:pt>
                <c:pt idx="622">
                  <c:v>0.0503787223334989</c:v>
                </c:pt>
                <c:pt idx="623">
                  <c:v>0.0497564259206331</c:v>
                </c:pt>
                <c:pt idx="624">
                  <c:v>0.0491421132360363</c:v>
                </c:pt>
                <c:pt idx="625">
                  <c:v>0.0485356887725449</c:v>
                </c:pt>
                <c:pt idx="626">
                  <c:v>0.0479370577852167</c:v>
                </c:pt>
                <c:pt idx="627">
                  <c:v>0.0473461263001179</c:v>
                </c:pt>
                <c:pt idx="628">
                  <c:v>0.0467628011224136</c:v>
                </c:pt>
                <c:pt idx="629">
                  <c:v>0.0461869898437842</c:v>
                </c:pt>
                <c:pt idx="630">
                  <c:v>0.0456186008491916</c:v>
                </c:pt>
                <c:pt idx="631">
                  <c:v>0.0450575433230179</c:v>
                </c:pt>
                <c:pt idx="632">
                  <c:v>0.0445037272545973</c:v>
                </c:pt>
                <c:pt idx="633">
                  <c:v>0.043957063443165</c:v>
                </c:pt>
                <c:pt idx="634">
                  <c:v>0.043417463502241</c:v>
                </c:pt>
                <c:pt idx="635">
                  <c:v>0.0428848398634718</c:v>
                </c:pt>
                <c:pt idx="636">
                  <c:v>0.0423591057799494</c:v>
                </c:pt>
                <c:pt idx="637">
                  <c:v>0.0418401753290253</c:v>
                </c:pt>
                <c:pt idx="638">
                  <c:v>0.0413279634146416</c:v>
                </c:pt>
                <c:pt idx="639">
                  <c:v>0.040822385769194</c:v>
                </c:pt>
                <c:pt idx="640">
                  <c:v>0.0403233589549482</c:v>
                </c:pt>
                <c:pt idx="641">
                  <c:v>0.0398308003650251</c:v>
                </c:pt>
                <c:pt idx="642">
                  <c:v>0.0393446282239713</c:v>
                </c:pt>
                <c:pt idx="643">
                  <c:v>0.0388647615879347</c:v>
                </c:pt>
                <c:pt idx="644">
                  <c:v>0.0383911203444572</c:v>
                </c:pt>
                <c:pt idx="645">
                  <c:v>0.0379236252119031</c:v>
                </c:pt>
                <c:pt idx="646">
                  <c:v>0.0374621977385377</c:v>
                </c:pt>
                <c:pt idx="647">
                  <c:v>0.0370067603012706</c:v>
                </c:pt>
                <c:pt idx="648">
                  <c:v>0.0365572361040779</c:v>
                </c:pt>
                <c:pt idx="649">
                  <c:v>0.0361135491761185</c:v>
                </c:pt>
                <c:pt idx="650">
                  <c:v>0.0356756243695566</c:v>
                </c:pt>
                <c:pt idx="651">
                  <c:v>0.0352433873571051</c:v>
                </c:pt>
                <c:pt idx="652">
                  <c:v>0.0348167646293005</c:v>
                </c:pt>
                <c:pt idx="653">
                  <c:v>0.0343956834915251</c:v>
                </c:pt>
                <c:pt idx="654">
                  <c:v>0.0339800720607846</c:v>
                </c:pt>
                <c:pt idx="655">
                  <c:v>0.033569859262256</c:v>
                </c:pt>
                <c:pt idx="656">
                  <c:v>0.0331649748256154</c:v>
                </c:pt>
                <c:pt idx="657">
                  <c:v>0.0327653492811574</c:v>
                </c:pt>
                <c:pt idx="658">
                  <c:v>0.0323709139557155</c:v>
                </c:pt>
                <c:pt idx="659">
                  <c:v>0.0319816009683965</c:v>
                </c:pt>
                <c:pt idx="660">
                  <c:v>0.0315973432261349</c:v>
                </c:pt>
                <c:pt idx="661">
                  <c:v>0.0312180744190809</c:v>
                </c:pt>
                <c:pt idx="662">
                  <c:v>0.0308437290158287</c:v>
                </c:pt>
                <c:pt idx="663">
                  <c:v>0.0304742422584949</c:v>
                </c:pt>
                <c:pt idx="664">
                  <c:v>0.0301095501576557</c:v>
                </c:pt>
                <c:pt idx="665">
                  <c:v>0.0297495894871522</c:v>
                </c:pt>
                <c:pt idx="666">
                  <c:v>0.0293942977787697</c:v>
                </c:pt>
                <c:pt idx="667">
                  <c:v>0.0290436133168013</c:v>
                </c:pt>
                <c:pt idx="668">
                  <c:v>0.0286974751325022</c:v>
                </c:pt>
                <c:pt idx="669">
                  <c:v>0.0283558229984415</c:v>
                </c:pt>
                <c:pt idx="670">
                  <c:v>0.02801859742276</c:v>
                </c:pt>
                <c:pt idx="671">
                  <c:v>0.0276857396433397</c:v>
                </c:pt>
                <c:pt idx="672">
                  <c:v>0.0273571916218918</c:v>
                </c:pt>
                <c:pt idx="673">
                  <c:v>0.0270328960379697</c:v>
                </c:pt>
                <c:pt idx="674">
                  <c:v>0.0267127962829131</c:v>
                </c:pt>
                <c:pt idx="675">
                  <c:v>0.0263968364537289</c:v>
                </c:pt>
                <c:pt idx="676">
                  <c:v>0.0260849613469148</c:v>
                </c:pt>
                <c:pt idx="677">
                  <c:v>0.0257771164522309</c:v>
                </c:pt>
                <c:pt idx="678">
                  <c:v>0.0254732479464241</c:v>
                </c:pt>
                <c:pt idx="679">
                  <c:v>0.0251733026869114</c:v>
                </c:pt>
                <c:pt idx="680">
                  <c:v>0.0248772282054261</c:v>
                </c:pt>
                <c:pt idx="681">
                  <c:v>0.0245849727016313</c:v>
                </c:pt>
                <c:pt idx="682">
                  <c:v>0.0242964850367065</c:v>
                </c:pt>
                <c:pt idx="683">
                  <c:v>0.0240117147269099</c:v>
                </c:pt>
                <c:pt idx="684">
                  <c:v>0.0237306119371221</c:v>
                </c:pt>
                <c:pt idx="685">
                  <c:v>0.0234531274743733</c:v>
                </c:pt>
                <c:pt idx="686">
                  <c:v>0.0231792127813602</c:v>
                </c:pt>
                <c:pt idx="687">
                  <c:v>0.0229088199299539</c:v>
                </c:pt>
                <c:pt idx="688">
                  <c:v>0.0226419016147034</c:v>
                </c:pt>
                <c:pt idx="689">
                  <c:v>0.0223784111463384</c:v>
                </c:pt>
                <c:pt idx="690">
                  <c:v>0.0221183024452737</c:v>
                </c:pt>
                <c:pt idx="691">
                  <c:v>0.0218615300351183</c:v>
                </c:pt>
                <c:pt idx="692">
                  <c:v>0.0216080490361929</c:v>
                </c:pt>
                <c:pt idx="693">
                  <c:v>0.0213578151590581</c:v>
                </c:pt>
                <c:pt idx="694">
                  <c:v>0.0211107846980552</c:v>
                </c:pt>
                <c:pt idx="695">
                  <c:v>0.0208669145248639</c:v>
                </c:pt>
                <c:pt idx="696">
                  <c:v>0.0206261620820772</c:v>
                </c:pt>
                <c:pt idx="697">
                  <c:v>0.0203884853767977</c:v>
                </c:pt>
                <c:pt idx="698">
                  <c:v>0.0201538429742561</c:v>
                </c:pt>
                <c:pt idx="699">
                  <c:v>0.0199221939914544</c:v>
                </c:pt>
                <c:pt idx="700">
                  <c:v>0.0196934980908365</c:v>
                </c:pt>
                <c:pt idx="701">
                  <c:v>0.0194677154739867</c:v>
                </c:pt>
                <c:pt idx="702">
                  <c:v>0.0192448068753586</c:v>
                </c:pt>
                <c:pt idx="703">
                  <c:v>0.0190247335560368</c:v>
                </c:pt>
                <c:pt idx="704">
                  <c:v>0.0188074572975317</c:v>
                </c:pt>
                <c:pt idx="705">
                  <c:v>0.0185929403956089</c:v>
                </c:pt>
                <c:pt idx="706">
                  <c:v>0.0183811456541566</c:v>
                </c:pt>
                <c:pt idx="707">
                  <c:v>0.0181720363790892</c:v>
                </c:pt>
                <c:pt idx="708">
                  <c:v>0.0179655763722915</c:v>
                </c:pt>
                <c:pt idx="709">
                  <c:v>0.0177617299256023</c:v>
                </c:pt>
                <c:pt idx="710">
                  <c:v>0.0175604618148396</c:v>
                </c:pt>
                <c:pt idx="711">
                  <c:v>0.0173617372938686</c:v>
                </c:pt>
                <c:pt idx="712">
                  <c:v>0.0171655220887124</c:v>
                </c:pt>
                <c:pt idx="713">
                  <c:v>0.0169717823917083</c:v>
                </c:pt>
                <c:pt idx="714">
                  <c:v>0.0167804848557077</c:v>
                </c:pt>
                <c:pt idx="715">
                  <c:v>0.0165915965883229</c:v>
                </c:pt>
                <c:pt idx="716">
                  <c:v>0.0164050851462206</c:v>
                </c:pt>
                <c:pt idx="717">
                  <c:v>0.0162209185294624</c:v>
                </c:pt>
                <c:pt idx="718">
                  <c:v>0.016039065175893</c:v>
                </c:pt>
                <c:pt idx="719">
                  <c:v>0.0158594939555776</c:v>
                </c:pt>
                <c:pt idx="720">
                  <c:v>0.0156821741652879</c:v>
                </c:pt>
                <c:pt idx="721">
                  <c:v>0.0155070755230373</c:v>
                </c:pt>
                <c:pt idx="722">
                  <c:v>0.0153341681626665</c:v>
                </c:pt>
                <c:pt idx="723">
                  <c:v>0.0151634226284795</c:v>
                </c:pt>
                <c:pt idx="724">
                  <c:v>0.0149948098699289</c:v>
                </c:pt>
                <c:pt idx="725">
                  <c:v>0.0148283012363539</c:v>
                </c:pt>
                <c:pt idx="726">
                  <c:v>0.0146638684717683</c:v>
                </c:pt>
                <c:pt idx="727">
                  <c:v>0.0145014837096996</c:v>
                </c:pt>
                <c:pt idx="728">
                  <c:v>0.0143411194680809</c:v>
                </c:pt>
                <c:pt idx="729">
                  <c:v>0.0141827486441931</c:v>
                </c:pt>
                <c:pt idx="730">
                  <c:v>0.0140263445096594</c:v>
                </c:pt>
                <c:pt idx="731">
                  <c:v>0.0138718807054923</c:v>
                </c:pt>
                <c:pt idx="732">
                  <c:v>0.0137193312371912</c:v>
                </c:pt>
                <c:pt idx="733">
                  <c:v>0.013568670469893</c:v>
                </c:pt>
                <c:pt idx="734">
                  <c:v>0.0134198731235743</c:v>
                </c:pt>
                <c:pt idx="735">
                  <c:v>0.0132729142683053</c:v>
                </c:pt>
                <c:pt idx="736">
                  <c:v>0.0131277693195558</c:v>
                </c:pt>
                <c:pt idx="737">
                  <c:v>0.0129844140335527</c:v>
                </c:pt>
                <c:pt idx="738">
                  <c:v>0.0128428245026896</c:v>
                </c:pt>
                <c:pt idx="739">
                  <c:v>0.0127029771509873</c:v>
                </c:pt>
                <c:pt idx="740">
                  <c:v>0.0125648487296061</c:v>
                </c:pt>
                <c:pt idx="741">
                  <c:v>0.0124284163124096</c:v>
                </c:pt>
                <c:pt idx="742">
                  <c:v>0.0122936572915788</c:v>
                </c:pt>
                <c:pt idx="743">
                  <c:v>0.0121605493732775</c:v>
                </c:pt>
                <c:pt idx="744">
                  <c:v>0.0120290705733684</c:v>
                </c:pt>
                <c:pt idx="745">
                  <c:v>0.0118991992131795</c:v>
                </c:pt>
                <c:pt idx="746">
                  <c:v>0.0117709139153204</c:v>
                </c:pt>
                <c:pt idx="747">
                  <c:v>0.0116441935995491</c:v>
                </c:pt>
                <c:pt idx="748">
                  <c:v>0.0115190174786874</c:v>
                </c:pt>
                <c:pt idx="749">
                  <c:v>0.011395365054587</c:v>
                </c:pt>
                <c:pt idx="750">
                  <c:v>0.0112732161141434</c:v>
                </c:pt>
                <c:pt idx="751">
                  <c:v>0.0111525507253594</c:v>
                </c:pt>
                <c:pt idx="752">
                  <c:v>0.011033349233456</c:v>
                </c:pt>
                <c:pt idx="753">
                  <c:v>0.0109155922570329</c:v>
                </c:pt>
                <c:pt idx="754">
                  <c:v>0.0107992606842751</c:v>
                </c:pt>
                <c:pt idx="755">
                  <c:v>0.0106843356692082</c:v>
                </c:pt>
                <c:pt idx="756">
                  <c:v>0.0105707986279997</c:v>
                </c:pt>
                <c:pt idx="757">
                  <c:v>0.0104586312353077</c:v>
                </c:pt>
                <c:pt idx="758">
                  <c:v>0.010347815420676</c:v>
                </c:pt>
                <c:pt idx="759">
                  <c:v>0.0102383333649742</c:v>
                </c:pt>
                <c:pt idx="760">
                  <c:v>0.0101301674968843</c:v>
                </c:pt>
                <c:pt idx="761">
                  <c:v>0.0100233004894322</c:v>
                </c:pt>
                <c:pt idx="762">
                  <c:v>0.00991771525656368</c:v>
                </c:pt>
                <c:pt idx="763">
                  <c:v>0.0098133949497652</c:v>
                </c:pt>
                <c:pt idx="764">
                  <c:v>0.00971032295472831</c:v>
                </c:pt>
                <c:pt idx="765">
                  <c:v>0.00960848288805786</c:v>
                </c:pt>
                <c:pt idx="766">
                  <c:v>0.00950785859402325</c:v>
                </c:pt>
                <c:pt idx="767">
                  <c:v>0.00940843414135261</c:v>
                </c:pt>
                <c:pt idx="768">
                  <c:v>0.00931019382006905</c:v>
                </c:pt>
                <c:pt idx="769">
                  <c:v>0.00921312213836919</c:v>
                </c:pt>
                <c:pt idx="770">
                  <c:v>0.00911720381954285</c:v>
                </c:pt>
                <c:pt idx="771">
                  <c:v>0.0090224237989341</c:v>
                </c:pt>
                <c:pt idx="772">
                  <c:v>0.00892876722094287</c:v>
                </c:pt>
                <c:pt idx="773">
                  <c:v>0.00883621943606681</c:v>
                </c:pt>
                <c:pt idx="774">
                  <c:v>0.00874476599798306</c:v>
                </c:pt>
                <c:pt idx="775">
                  <c:v>0.00865439266066935</c:v>
                </c:pt>
                <c:pt idx="776">
                  <c:v>0.00856508537556409</c:v>
                </c:pt>
                <c:pt idx="777">
                  <c:v>0.00847683028876515</c:v>
                </c:pt>
                <c:pt idx="778">
                  <c:v>0.00838961373826659</c:v>
                </c:pt>
                <c:pt idx="779">
                  <c:v>0.00830342225123329</c:v>
                </c:pt>
                <c:pt idx="780">
                  <c:v>0.00821824254131278</c:v>
                </c:pt>
                <c:pt idx="781">
                  <c:v>0.00813406150598398</c:v>
                </c:pt>
                <c:pt idx="782">
                  <c:v>0.00805086622394242</c:v>
                </c:pt>
                <c:pt idx="783">
                  <c:v>0.00796864395252144</c:v>
                </c:pt>
                <c:pt idx="784">
                  <c:v>0.00788738212514913</c:v>
                </c:pt>
                <c:pt idx="785">
                  <c:v>0.00780706834884035</c:v>
                </c:pt>
                <c:pt idx="786">
                  <c:v>0.00772769040172366</c:v>
                </c:pt>
                <c:pt idx="787">
                  <c:v>0.00764923623060253</c:v>
                </c:pt>
                <c:pt idx="788">
                  <c:v>0.00757169394855062</c:v>
                </c:pt>
                <c:pt idx="789">
                  <c:v>0.00749505183254058</c:v>
                </c:pt>
                <c:pt idx="790">
                  <c:v>0.007419298321106</c:v>
                </c:pt>
                <c:pt idx="791">
                  <c:v>0.00734442201203612</c:v>
                </c:pt>
                <c:pt idx="792">
                  <c:v>0.00727041166010293</c:v>
                </c:pt>
                <c:pt idx="793">
                  <c:v>0.00719725617482019</c:v>
                </c:pt>
                <c:pt idx="794">
                  <c:v>0.007124944618234</c:v>
                </c:pt>
                <c:pt idx="795">
                  <c:v>0.00705346620274457</c:v>
                </c:pt>
                <c:pt idx="796">
                  <c:v>0.00698281028895872</c:v>
                </c:pt>
                <c:pt idx="797">
                  <c:v>0.00691296638357282</c:v>
                </c:pt>
                <c:pt idx="798">
                  <c:v>0.00684392413728567</c:v>
                </c:pt>
                <c:pt idx="799">
                  <c:v>0.00677567334274103</c:v>
                </c:pt>
                <c:pt idx="800">
                  <c:v>0.00670820393249937</c:v>
                </c:pt>
              </c:numCache>
            </c:numRef>
          </c:val>
        </c:ser>
        <c:ser>
          <c:idx val="1"/>
          <c:order val="1"/>
          <c:tx>
            <c:strRef>
              <c:f>'1m'!$F$142</c:f>
              <c:strCache>
                <c:ptCount val="1"/>
                <c:pt idx="0">
                  <c:v>dp/dt</c:v>
                </c:pt>
              </c:strCache>
            </c:strRef>
          </c:tx>
          <c:spPr>
            <a:solidFill>
              <a:srgbClr val="008000"/>
            </a:solidFill>
          </c:spPr>
          <c:invertIfNegative val="0"/>
          <c:cat>
            <c:numRef>
              <c:f>'1m'!$D$143:$D$943</c:f>
              <c:numCache>
                <c:formatCode>General</c:formatCode>
                <c:ptCount val="801"/>
                <c:pt idx="0">
                  <c:v>-4.0</c:v>
                </c:pt>
                <c:pt idx="1">
                  <c:v>-3.99</c:v>
                </c:pt>
                <c:pt idx="2">
                  <c:v>-3.98</c:v>
                </c:pt>
                <c:pt idx="3">
                  <c:v>-3.97</c:v>
                </c:pt>
                <c:pt idx="4">
                  <c:v>-3.96</c:v>
                </c:pt>
                <c:pt idx="5">
                  <c:v>-3.95</c:v>
                </c:pt>
                <c:pt idx="6">
                  <c:v>-3.94</c:v>
                </c:pt>
                <c:pt idx="7">
                  <c:v>-3.93</c:v>
                </c:pt>
                <c:pt idx="8">
                  <c:v>-3.92</c:v>
                </c:pt>
                <c:pt idx="9">
                  <c:v>-3.91</c:v>
                </c:pt>
                <c:pt idx="10">
                  <c:v>-3.9</c:v>
                </c:pt>
                <c:pt idx="11">
                  <c:v>-3.89</c:v>
                </c:pt>
                <c:pt idx="12">
                  <c:v>-3.88</c:v>
                </c:pt>
                <c:pt idx="13">
                  <c:v>-3.87</c:v>
                </c:pt>
                <c:pt idx="14">
                  <c:v>-3.86</c:v>
                </c:pt>
                <c:pt idx="15">
                  <c:v>-3.85</c:v>
                </c:pt>
                <c:pt idx="16">
                  <c:v>-3.84</c:v>
                </c:pt>
                <c:pt idx="17">
                  <c:v>-3.83</c:v>
                </c:pt>
                <c:pt idx="18">
                  <c:v>-3.82</c:v>
                </c:pt>
                <c:pt idx="19">
                  <c:v>-3.81</c:v>
                </c:pt>
                <c:pt idx="20">
                  <c:v>-3.8</c:v>
                </c:pt>
                <c:pt idx="21">
                  <c:v>-3.79</c:v>
                </c:pt>
                <c:pt idx="22">
                  <c:v>-3.78</c:v>
                </c:pt>
                <c:pt idx="23">
                  <c:v>-3.77</c:v>
                </c:pt>
                <c:pt idx="24">
                  <c:v>-3.76</c:v>
                </c:pt>
                <c:pt idx="25">
                  <c:v>-3.75</c:v>
                </c:pt>
                <c:pt idx="26">
                  <c:v>-3.74</c:v>
                </c:pt>
                <c:pt idx="27">
                  <c:v>-3.73</c:v>
                </c:pt>
                <c:pt idx="28">
                  <c:v>-3.72</c:v>
                </c:pt>
                <c:pt idx="29">
                  <c:v>-3.71</c:v>
                </c:pt>
                <c:pt idx="30">
                  <c:v>-3.7</c:v>
                </c:pt>
                <c:pt idx="31">
                  <c:v>-3.69</c:v>
                </c:pt>
                <c:pt idx="32">
                  <c:v>-3.68</c:v>
                </c:pt>
                <c:pt idx="33">
                  <c:v>-3.67</c:v>
                </c:pt>
                <c:pt idx="34">
                  <c:v>-3.66</c:v>
                </c:pt>
                <c:pt idx="35">
                  <c:v>-3.65</c:v>
                </c:pt>
                <c:pt idx="36">
                  <c:v>-3.64</c:v>
                </c:pt>
                <c:pt idx="37">
                  <c:v>-3.63</c:v>
                </c:pt>
                <c:pt idx="38">
                  <c:v>-3.62</c:v>
                </c:pt>
                <c:pt idx="39">
                  <c:v>-3.61</c:v>
                </c:pt>
                <c:pt idx="40">
                  <c:v>-3.6</c:v>
                </c:pt>
                <c:pt idx="41">
                  <c:v>-3.59</c:v>
                </c:pt>
                <c:pt idx="42">
                  <c:v>-3.58</c:v>
                </c:pt>
                <c:pt idx="43">
                  <c:v>-3.57</c:v>
                </c:pt>
                <c:pt idx="44">
                  <c:v>-3.56</c:v>
                </c:pt>
                <c:pt idx="45">
                  <c:v>-3.55</c:v>
                </c:pt>
                <c:pt idx="46">
                  <c:v>-3.54</c:v>
                </c:pt>
                <c:pt idx="47">
                  <c:v>-3.53</c:v>
                </c:pt>
                <c:pt idx="48">
                  <c:v>-3.52</c:v>
                </c:pt>
                <c:pt idx="49">
                  <c:v>-3.51</c:v>
                </c:pt>
                <c:pt idx="50">
                  <c:v>-3.5</c:v>
                </c:pt>
                <c:pt idx="51">
                  <c:v>-3.49</c:v>
                </c:pt>
                <c:pt idx="52">
                  <c:v>-3.48</c:v>
                </c:pt>
                <c:pt idx="53">
                  <c:v>-3.47</c:v>
                </c:pt>
                <c:pt idx="54">
                  <c:v>-3.46</c:v>
                </c:pt>
                <c:pt idx="55">
                  <c:v>-3.45</c:v>
                </c:pt>
                <c:pt idx="56">
                  <c:v>-3.44</c:v>
                </c:pt>
                <c:pt idx="57">
                  <c:v>-3.43</c:v>
                </c:pt>
                <c:pt idx="58">
                  <c:v>-3.42</c:v>
                </c:pt>
                <c:pt idx="59">
                  <c:v>-3.41</c:v>
                </c:pt>
                <c:pt idx="60">
                  <c:v>-3.4</c:v>
                </c:pt>
                <c:pt idx="61">
                  <c:v>-3.39</c:v>
                </c:pt>
                <c:pt idx="62">
                  <c:v>-3.38</c:v>
                </c:pt>
                <c:pt idx="63">
                  <c:v>-3.37</c:v>
                </c:pt>
                <c:pt idx="64">
                  <c:v>-3.36</c:v>
                </c:pt>
                <c:pt idx="65">
                  <c:v>-3.35</c:v>
                </c:pt>
                <c:pt idx="66">
                  <c:v>-3.34</c:v>
                </c:pt>
                <c:pt idx="67">
                  <c:v>-3.33</c:v>
                </c:pt>
                <c:pt idx="68">
                  <c:v>-3.32</c:v>
                </c:pt>
                <c:pt idx="69">
                  <c:v>-3.31</c:v>
                </c:pt>
                <c:pt idx="70">
                  <c:v>-3.3</c:v>
                </c:pt>
                <c:pt idx="71">
                  <c:v>-3.29</c:v>
                </c:pt>
                <c:pt idx="72">
                  <c:v>-3.28</c:v>
                </c:pt>
                <c:pt idx="73">
                  <c:v>-3.27</c:v>
                </c:pt>
                <c:pt idx="74">
                  <c:v>-3.26</c:v>
                </c:pt>
                <c:pt idx="75">
                  <c:v>-3.25</c:v>
                </c:pt>
                <c:pt idx="76">
                  <c:v>-3.24</c:v>
                </c:pt>
                <c:pt idx="77">
                  <c:v>-3.23</c:v>
                </c:pt>
                <c:pt idx="78">
                  <c:v>-3.22</c:v>
                </c:pt>
                <c:pt idx="79">
                  <c:v>-3.21</c:v>
                </c:pt>
                <c:pt idx="80">
                  <c:v>-3.2</c:v>
                </c:pt>
                <c:pt idx="81">
                  <c:v>-3.19</c:v>
                </c:pt>
                <c:pt idx="82">
                  <c:v>-3.18</c:v>
                </c:pt>
                <c:pt idx="83">
                  <c:v>-3.17</c:v>
                </c:pt>
                <c:pt idx="84">
                  <c:v>-3.16</c:v>
                </c:pt>
                <c:pt idx="85">
                  <c:v>-3.15</c:v>
                </c:pt>
                <c:pt idx="86">
                  <c:v>-3.14</c:v>
                </c:pt>
                <c:pt idx="87">
                  <c:v>-3.13</c:v>
                </c:pt>
                <c:pt idx="88">
                  <c:v>-3.12</c:v>
                </c:pt>
                <c:pt idx="89">
                  <c:v>-3.11</c:v>
                </c:pt>
                <c:pt idx="90">
                  <c:v>-3.1</c:v>
                </c:pt>
                <c:pt idx="91">
                  <c:v>-3.09</c:v>
                </c:pt>
                <c:pt idx="92">
                  <c:v>-3.08</c:v>
                </c:pt>
                <c:pt idx="93">
                  <c:v>-3.07</c:v>
                </c:pt>
                <c:pt idx="94">
                  <c:v>-3.06</c:v>
                </c:pt>
                <c:pt idx="95">
                  <c:v>-3.05</c:v>
                </c:pt>
                <c:pt idx="96">
                  <c:v>-3.04</c:v>
                </c:pt>
                <c:pt idx="97">
                  <c:v>-3.03</c:v>
                </c:pt>
                <c:pt idx="98">
                  <c:v>-3.02</c:v>
                </c:pt>
                <c:pt idx="99">
                  <c:v>-3.01</c:v>
                </c:pt>
                <c:pt idx="100">
                  <c:v>-3.0</c:v>
                </c:pt>
                <c:pt idx="101">
                  <c:v>-2.99</c:v>
                </c:pt>
                <c:pt idx="102">
                  <c:v>-2.98</c:v>
                </c:pt>
                <c:pt idx="103">
                  <c:v>-2.97</c:v>
                </c:pt>
                <c:pt idx="104">
                  <c:v>-2.96</c:v>
                </c:pt>
                <c:pt idx="105">
                  <c:v>-2.95</c:v>
                </c:pt>
                <c:pt idx="106">
                  <c:v>-2.94</c:v>
                </c:pt>
                <c:pt idx="107">
                  <c:v>-2.93</c:v>
                </c:pt>
                <c:pt idx="108">
                  <c:v>-2.92</c:v>
                </c:pt>
                <c:pt idx="109">
                  <c:v>-2.91</c:v>
                </c:pt>
                <c:pt idx="110">
                  <c:v>-2.9</c:v>
                </c:pt>
                <c:pt idx="111">
                  <c:v>-2.89</c:v>
                </c:pt>
                <c:pt idx="112">
                  <c:v>-2.88</c:v>
                </c:pt>
                <c:pt idx="113">
                  <c:v>-2.87</c:v>
                </c:pt>
                <c:pt idx="114">
                  <c:v>-2.86</c:v>
                </c:pt>
                <c:pt idx="115">
                  <c:v>-2.85</c:v>
                </c:pt>
                <c:pt idx="116">
                  <c:v>-2.84</c:v>
                </c:pt>
                <c:pt idx="117">
                  <c:v>-2.83</c:v>
                </c:pt>
                <c:pt idx="118">
                  <c:v>-2.82</c:v>
                </c:pt>
                <c:pt idx="119">
                  <c:v>-2.81</c:v>
                </c:pt>
                <c:pt idx="120">
                  <c:v>-2.8</c:v>
                </c:pt>
                <c:pt idx="121">
                  <c:v>-2.79</c:v>
                </c:pt>
                <c:pt idx="122">
                  <c:v>-2.78</c:v>
                </c:pt>
                <c:pt idx="123">
                  <c:v>-2.77</c:v>
                </c:pt>
                <c:pt idx="124">
                  <c:v>-2.76</c:v>
                </c:pt>
                <c:pt idx="125">
                  <c:v>-2.75</c:v>
                </c:pt>
                <c:pt idx="126">
                  <c:v>-2.74</c:v>
                </c:pt>
                <c:pt idx="127">
                  <c:v>-2.73</c:v>
                </c:pt>
                <c:pt idx="128">
                  <c:v>-2.72</c:v>
                </c:pt>
                <c:pt idx="129">
                  <c:v>-2.71</c:v>
                </c:pt>
                <c:pt idx="130">
                  <c:v>-2.7</c:v>
                </c:pt>
                <c:pt idx="131">
                  <c:v>-2.69</c:v>
                </c:pt>
                <c:pt idx="132">
                  <c:v>-2.68</c:v>
                </c:pt>
                <c:pt idx="133">
                  <c:v>-2.67</c:v>
                </c:pt>
                <c:pt idx="134">
                  <c:v>-2.66</c:v>
                </c:pt>
                <c:pt idx="135">
                  <c:v>-2.65</c:v>
                </c:pt>
                <c:pt idx="136">
                  <c:v>-2.64</c:v>
                </c:pt>
                <c:pt idx="137">
                  <c:v>-2.63</c:v>
                </c:pt>
                <c:pt idx="138">
                  <c:v>-2.62</c:v>
                </c:pt>
                <c:pt idx="139">
                  <c:v>-2.61</c:v>
                </c:pt>
                <c:pt idx="140">
                  <c:v>-2.6</c:v>
                </c:pt>
                <c:pt idx="141">
                  <c:v>-2.59</c:v>
                </c:pt>
                <c:pt idx="142">
                  <c:v>-2.58</c:v>
                </c:pt>
                <c:pt idx="143">
                  <c:v>-2.57</c:v>
                </c:pt>
                <c:pt idx="144">
                  <c:v>-2.56</c:v>
                </c:pt>
                <c:pt idx="145">
                  <c:v>-2.55</c:v>
                </c:pt>
                <c:pt idx="146">
                  <c:v>-2.54</c:v>
                </c:pt>
                <c:pt idx="147">
                  <c:v>-2.53</c:v>
                </c:pt>
                <c:pt idx="148">
                  <c:v>-2.52</c:v>
                </c:pt>
                <c:pt idx="149">
                  <c:v>-2.51</c:v>
                </c:pt>
                <c:pt idx="150">
                  <c:v>-2.5</c:v>
                </c:pt>
                <c:pt idx="151">
                  <c:v>-2.49</c:v>
                </c:pt>
                <c:pt idx="152">
                  <c:v>-2.48</c:v>
                </c:pt>
                <c:pt idx="153">
                  <c:v>-2.47</c:v>
                </c:pt>
                <c:pt idx="154">
                  <c:v>-2.46</c:v>
                </c:pt>
                <c:pt idx="155">
                  <c:v>-2.45</c:v>
                </c:pt>
                <c:pt idx="156">
                  <c:v>-2.44</c:v>
                </c:pt>
                <c:pt idx="157">
                  <c:v>-2.43</c:v>
                </c:pt>
                <c:pt idx="158">
                  <c:v>-2.42</c:v>
                </c:pt>
                <c:pt idx="159">
                  <c:v>-2.41</c:v>
                </c:pt>
                <c:pt idx="160">
                  <c:v>-2.4</c:v>
                </c:pt>
                <c:pt idx="161">
                  <c:v>-2.39</c:v>
                </c:pt>
                <c:pt idx="162">
                  <c:v>-2.38</c:v>
                </c:pt>
                <c:pt idx="163">
                  <c:v>-2.37</c:v>
                </c:pt>
                <c:pt idx="164">
                  <c:v>-2.36</c:v>
                </c:pt>
                <c:pt idx="165">
                  <c:v>-2.35</c:v>
                </c:pt>
                <c:pt idx="166">
                  <c:v>-2.34</c:v>
                </c:pt>
                <c:pt idx="167">
                  <c:v>-2.33</c:v>
                </c:pt>
                <c:pt idx="168">
                  <c:v>-2.32</c:v>
                </c:pt>
                <c:pt idx="169">
                  <c:v>-2.31</c:v>
                </c:pt>
                <c:pt idx="170">
                  <c:v>-2.3</c:v>
                </c:pt>
                <c:pt idx="171">
                  <c:v>-2.29</c:v>
                </c:pt>
                <c:pt idx="172">
                  <c:v>-2.28</c:v>
                </c:pt>
                <c:pt idx="173">
                  <c:v>-2.27</c:v>
                </c:pt>
                <c:pt idx="174">
                  <c:v>-2.26</c:v>
                </c:pt>
                <c:pt idx="175">
                  <c:v>-2.25</c:v>
                </c:pt>
                <c:pt idx="176">
                  <c:v>-2.24</c:v>
                </c:pt>
                <c:pt idx="177">
                  <c:v>-2.23</c:v>
                </c:pt>
                <c:pt idx="178">
                  <c:v>-2.22</c:v>
                </c:pt>
                <c:pt idx="179">
                  <c:v>-2.21</c:v>
                </c:pt>
                <c:pt idx="180">
                  <c:v>-2.2</c:v>
                </c:pt>
                <c:pt idx="181">
                  <c:v>-2.19</c:v>
                </c:pt>
                <c:pt idx="182">
                  <c:v>-2.18</c:v>
                </c:pt>
                <c:pt idx="183">
                  <c:v>-2.17</c:v>
                </c:pt>
                <c:pt idx="184">
                  <c:v>-2.16</c:v>
                </c:pt>
                <c:pt idx="185">
                  <c:v>-2.15</c:v>
                </c:pt>
                <c:pt idx="186">
                  <c:v>-2.14</c:v>
                </c:pt>
                <c:pt idx="187">
                  <c:v>-2.13</c:v>
                </c:pt>
                <c:pt idx="188">
                  <c:v>-2.12</c:v>
                </c:pt>
                <c:pt idx="189">
                  <c:v>-2.11</c:v>
                </c:pt>
                <c:pt idx="190">
                  <c:v>-2.1</c:v>
                </c:pt>
                <c:pt idx="191">
                  <c:v>-2.09</c:v>
                </c:pt>
                <c:pt idx="192">
                  <c:v>-2.08</c:v>
                </c:pt>
                <c:pt idx="193">
                  <c:v>-2.07</c:v>
                </c:pt>
                <c:pt idx="194">
                  <c:v>-2.06</c:v>
                </c:pt>
                <c:pt idx="195">
                  <c:v>-2.05</c:v>
                </c:pt>
                <c:pt idx="196">
                  <c:v>-2.04</c:v>
                </c:pt>
                <c:pt idx="197">
                  <c:v>-2.03</c:v>
                </c:pt>
                <c:pt idx="198">
                  <c:v>-2.02</c:v>
                </c:pt>
                <c:pt idx="199">
                  <c:v>-2.01</c:v>
                </c:pt>
                <c:pt idx="200">
                  <c:v>-2.0</c:v>
                </c:pt>
                <c:pt idx="201">
                  <c:v>-1.99</c:v>
                </c:pt>
                <c:pt idx="202">
                  <c:v>-1.98</c:v>
                </c:pt>
                <c:pt idx="203">
                  <c:v>-1.97</c:v>
                </c:pt>
                <c:pt idx="204">
                  <c:v>-1.96</c:v>
                </c:pt>
                <c:pt idx="205">
                  <c:v>-1.95</c:v>
                </c:pt>
                <c:pt idx="206">
                  <c:v>-1.94</c:v>
                </c:pt>
                <c:pt idx="207">
                  <c:v>-1.93</c:v>
                </c:pt>
                <c:pt idx="208">
                  <c:v>-1.92</c:v>
                </c:pt>
                <c:pt idx="209">
                  <c:v>-1.91</c:v>
                </c:pt>
                <c:pt idx="210">
                  <c:v>-1.9</c:v>
                </c:pt>
                <c:pt idx="211">
                  <c:v>-1.89</c:v>
                </c:pt>
                <c:pt idx="212">
                  <c:v>-1.88</c:v>
                </c:pt>
                <c:pt idx="213">
                  <c:v>-1.87</c:v>
                </c:pt>
                <c:pt idx="214">
                  <c:v>-1.86</c:v>
                </c:pt>
                <c:pt idx="215">
                  <c:v>-1.85</c:v>
                </c:pt>
                <c:pt idx="216">
                  <c:v>-1.84</c:v>
                </c:pt>
                <c:pt idx="217">
                  <c:v>-1.83</c:v>
                </c:pt>
                <c:pt idx="218">
                  <c:v>-1.82</c:v>
                </c:pt>
                <c:pt idx="219">
                  <c:v>-1.81</c:v>
                </c:pt>
                <c:pt idx="220">
                  <c:v>-1.8</c:v>
                </c:pt>
                <c:pt idx="221">
                  <c:v>-1.79</c:v>
                </c:pt>
                <c:pt idx="222">
                  <c:v>-1.78</c:v>
                </c:pt>
                <c:pt idx="223">
                  <c:v>-1.77</c:v>
                </c:pt>
                <c:pt idx="224">
                  <c:v>-1.76</c:v>
                </c:pt>
                <c:pt idx="225">
                  <c:v>-1.75</c:v>
                </c:pt>
                <c:pt idx="226">
                  <c:v>-1.74</c:v>
                </c:pt>
                <c:pt idx="227">
                  <c:v>-1.73</c:v>
                </c:pt>
                <c:pt idx="228">
                  <c:v>-1.72</c:v>
                </c:pt>
                <c:pt idx="229">
                  <c:v>-1.71</c:v>
                </c:pt>
                <c:pt idx="230">
                  <c:v>-1.7</c:v>
                </c:pt>
                <c:pt idx="231">
                  <c:v>-1.69</c:v>
                </c:pt>
                <c:pt idx="232">
                  <c:v>-1.68</c:v>
                </c:pt>
                <c:pt idx="233">
                  <c:v>-1.67</c:v>
                </c:pt>
                <c:pt idx="234">
                  <c:v>-1.66</c:v>
                </c:pt>
                <c:pt idx="235">
                  <c:v>-1.65</c:v>
                </c:pt>
                <c:pt idx="236">
                  <c:v>-1.64</c:v>
                </c:pt>
                <c:pt idx="237">
                  <c:v>-1.63</c:v>
                </c:pt>
                <c:pt idx="238">
                  <c:v>-1.62</c:v>
                </c:pt>
                <c:pt idx="239">
                  <c:v>-1.61</c:v>
                </c:pt>
                <c:pt idx="240">
                  <c:v>-1.6</c:v>
                </c:pt>
                <c:pt idx="241">
                  <c:v>-1.59</c:v>
                </c:pt>
                <c:pt idx="242">
                  <c:v>-1.58</c:v>
                </c:pt>
                <c:pt idx="243">
                  <c:v>-1.57</c:v>
                </c:pt>
                <c:pt idx="244">
                  <c:v>-1.56</c:v>
                </c:pt>
                <c:pt idx="245">
                  <c:v>-1.55</c:v>
                </c:pt>
                <c:pt idx="246">
                  <c:v>-1.54</c:v>
                </c:pt>
                <c:pt idx="247">
                  <c:v>-1.53</c:v>
                </c:pt>
                <c:pt idx="248">
                  <c:v>-1.52</c:v>
                </c:pt>
                <c:pt idx="249">
                  <c:v>-1.51</c:v>
                </c:pt>
                <c:pt idx="250">
                  <c:v>-1.5</c:v>
                </c:pt>
                <c:pt idx="251">
                  <c:v>-1.49</c:v>
                </c:pt>
                <c:pt idx="252">
                  <c:v>-1.48</c:v>
                </c:pt>
                <c:pt idx="253">
                  <c:v>-1.47</c:v>
                </c:pt>
                <c:pt idx="254">
                  <c:v>-1.46</c:v>
                </c:pt>
                <c:pt idx="255">
                  <c:v>-1.45</c:v>
                </c:pt>
                <c:pt idx="256">
                  <c:v>-1.44</c:v>
                </c:pt>
                <c:pt idx="257">
                  <c:v>-1.43</c:v>
                </c:pt>
                <c:pt idx="258">
                  <c:v>-1.42</c:v>
                </c:pt>
                <c:pt idx="259">
                  <c:v>-1.41</c:v>
                </c:pt>
                <c:pt idx="260">
                  <c:v>-1.4</c:v>
                </c:pt>
                <c:pt idx="261">
                  <c:v>-1.39</c:v>
                </c:pt>
                <c:pt idx="262">
                  <c:v>-1.38</c:v>
                </c:pt>
                <c:pt idx="263">
                  <c:v>-1.37</c:v>
                </c:pt>
                <c:pt idx="264">
                  <c:v>-1.36</c:v>
                </c:pt>
                <c:pt idx="265">
                  <c:v>-1.35</c:v>
                </c:pt>
                <c:pt idx="266">
                  <c:v>-1.34</c:v>
                </c:pt>
                <c:pt idx="267">
                  <c:v>-1.33</c:v>
                </c:pt>
                <c:pt idx="268">
                  <c:v>-1.32</c:v>
                </c:pt>
                <c:pt idx="269">
                  <c:v>-1.31</c:v>
                </c:pt>
                <c:pt idx="270">
                  <c:v>-1.3</c:v>
                </c:pt>
                <c:pt idx="271">
                  <c:v>-1.29</c:v>
                </c:pt>
                <c:pt idx="272">
                  <c:v>-1.28</c:v>
                </c:pt>
                <c:pt idx="273">
                  <c:v>-1.27</c:v>
                </c:pt>
                <c:pt idx="274">
                  <c:v>-1.26</c:v>
                </c:pt>
                <c:pt idx="275">
                  <c:v>-1.25</c:v>
                </c:pt>
                <c:pt idx="276">
                  <c:v>-1.24</c:v>
                </c:pt>
                <c:pt idx="277">
                  <c:v>-1.23</c:v>
                </c:pt>
                <c:pt idx="278">
                  <c:v>-1.22</c:v>
                </c:pt>
                <c:pt idx="279">
                  <c:v>-1.21</c:v>
                </c:pt>
                <c:pt idx="280">
                  <c:v>-1.2</c:v>
                </c:pt>
                <c:pt idx="281">
                  <c:v>-1.19</c:v>
                </c:pt>
                <c:pt idx="282">
                  <c:v>-1.18</c:v>
                </c:pt>
                <c:pt idx="283">
                  <c:v>-1.17</c:v>
                </c:pt>
                <c:pt idx="284">
                  <c:v>-1.16</c:v>
                </c:pt>
                <c:pt idx="285">
                  <c:v>-1.15</c:v>
                </c:pt>
                <c:pt idx="286">
                  <c:v>-1.14</c:v>
                </c:pt>
                <c:pt idx="287">
                  <c:v>-1.13</c:v>
                </c:pt>
                <c:pt idx="288">
                  <c:v>-1.12</c:v>
                </c:pt>
                <c:pt idx="289">
                  <c:v>-1.11</c:v>
                </c:pt>
                <c:pt idx="290">
                  <c:v>-1.1</c:v>
                </c:pt>
                <c:pt idx="291">
                  <c:v>-1.09</c:v>
                </c:pt>
                <c:pt idx="292">
                  <c:v>-1.08</c:v>
                </c:pt>
                <c:pt idx="293">
                  <c:v>-1.07</c:v>
                </c:pt>
                <c:pt idx="294">
                  <c:v>-1.06</c:v>
                </c:pt>
                <c:pt idx="295">
                  <c:v>-1.05</c:v>
                </c:pt>
                <c:pt idx="296">
                  <c:v>-1.04</c:v>
                </c:pt>
                <c:pt idx="297">
                  <c:v>-1.03</c:v>
                </c:pt>
                <c:pt idx="298">
                  <c:v>-1.02</c:v>
                </c:pt>
                <c:pt idx="299">
                  <c:v>-1.01</c:v>
                </c:pt>
                <c:pt idx="300">
                  <c:v>-1.0</c:v>
                </c:pt>
                <c:pt idx="301">
                  <c:v>-0.99</c:v>
                </c:pt>
                <c:pt idx="302">
                  <c:v>-0.98</c:v>
                </c:pt>
                <c:pt idx="303">
                  <c:v>-0.97</c:v>
                </c:pt>
                <c:pt idx="304">
                  <c:v>-0.96</c:v>
                </c:pt>
                <c:pt idx="305">
                  <c:v>-0.95</c:v>
                </c:pt>
                <c:pt idx="306">
                  <c:v>-0.94</c:v>
                </c:pt>
                <c:pt idx="307">
                  <c:v>-0.93</c:v>
                </c:pt>
                <c:pt idx="308">
                  <c:v>-0.92</c:v>
                </c:pt>
                <c:pt idx="309">
                  <c:v>-0.91</c:v>
                </c:pt>
                <c:pt idx="310">
                  <c:v>-0.9</c:v>
                </c:pt>
                <c:pt idx="311">
                  <c:v>-0.89</c:v>
                </c:pt>
                <c:pt idx="312">
                  <c:v>-0.88</c:v>
                </c:pt>
                <c:pt idx="313">
                  <c:v>-0.87</c:v>
                </c:pt>
                <c:pt idx="314">
                  <c:v>-0.86</c:v>
                </c:pt>
                <c:pt idx="315">
                  <c:v>-0.85</c:v>
                </c:pt>
                <c:pt idx="316">
                  <c:v>-0.84</c:v>
                </c:pt>
                <c:pt idx="317">
                  <c:v>-0.83</c:v>
                </c:pt>
                <c:pt idx="318">
                  <c:v>-0.82</c:v>
                </c:pt>
                <c:pt idx="319">
                  <c:v>-0.81</c:v>
                </c:pt>
                <c:pt idx="320">
                  <c:v>-0.8</c:v>
                </c:pt>
                <c:pt idx="321">
                  <c:v>-0.79</c:v>
                </c:pt>
                <c:pt idx="322">
                  <c:v>-0.78</c:v>
                </c:pt>
                <c:pt idx="323">
                  <c:v>-0.77</c:v>
                </c:pt>
                <c:pt idx="324">
                  <c:v>-0.76</c:v>
                </c:pt>
                <c:pt idx="325">
                  <c:v>-0.75</c:v>
                </c:pt>
                <c:pt idx="326">
                  <c:v>-0.74</c:v>
                </c:pt>
                <c:pt idx="327">
                  <c:v>-0.73</c:v>
                </c:pt>
                <c:pt idx="328">
                  <c:v>-0.72</c:v>
                </c:pt>
                <c:pt idx="329">
                  <c:v>-0.71</c:v>
                </c:pt>
                <c:pt idx="330">
                  <c:v>-0.7</c:v>
                </c:pt>
                <c:pt idx="331">
                  <c:v>-0.69</c:v>
                </c:pt>
                <c:pt idx="332">
                  <c:v>-0.68</c:v>
                </c:pt>
                <c:pt idx="333">
                  <c:v>-0.67</c:v>
                </c:pt>
                <c:pt idx="334">
                  <c:v>-0.66</c:v>
                </c:pt>
                <c:pt idx="335">
                  <c:v>-0.65</c:v>
                </c:pt>
                <c:pt idx="336">
                  <c:v>-0.64</c:v>
                </c:pt>
                <c:pt idx="337">
                  <c:v>-0.63</c:v>
                </c:pt>
                <c:pt idx="338">
                  <c:v>-0.62</c:v>
                </c:pt>
                <c:pt idx="339">
                  <c:v>-0.61</c:v>
                </c:pt>
                <c:pt idx="340">
                  <c:v>-0.6</c:v>
                </c:pt>
                <c:pt idx="341">
                  <c:v>-0.59</c:v>
                </c:pt>
                <c:pt idx="342">
                  <c:v>-0.58</c:v>
                </c:pt>
                <c:pt idx="343">
                  <c:v>-0.57</c:v>
                </c:pt>
                <c:pt idx="344">
                  <c:v>-0.56</c:v>
                </c:pt>
                <c:pt idx="345">
                  <c:v>-0.55</c:v>
                </c:pt>
                <c:pt idx="346">
                  <c:v>-0.54</c:v>
                </c:pt>
                <c:pt idx="347">
                  <c:v>-0.53</c:v>
                </c:pt>
                <c:pt idx="348">
                  <c:v>-0.52</c:v>
                </c:pt>
                <c:pt idx="349">
                  <c:v>-0.51</c:v>
                </c:pt>
                <c:pt idx="350">
                  <c:v>-0.5</c:v>
                </c:pt>
                <c:pt idx="351">
                  <c:v>-0.49</c:v>
                </c:pt>
                <c:pt idx="352">
                  <c:v>-0.48</c:v>
                </c:pt>
                <c:pt idx="353">
                  <c:v>-0.47</c:v>
                </c:pt>
                <c:pt idx="354">
                  <c:v>-0.46</c:v>
                </c:pt>
                <c:pt idx="355">
                  <c:v>-0.45</c:v>
                </c:pt>
                <c:pt idx="356">
                  <c:v>-0.44</c:v>
                </c:pt>
                <c:pt idx="357">
                  <c:v>-0.43</c:v>
                </c:pt>
                <c:pt idx="358">
                  <c:v>-0.42</c:v>
                </c:pt>
                <c:pt idx="359">
                  <c:v>-0.41</c:v>
                </c:pt>
                <c:pt idx="360">
                  <c:v>-0.4</c:v>
                </c:pt>
                <c:pt idx="361">
                  <c:v>-0.39</c:v>
                </c:pt>
                <c:pt idx="362">
                  <c:v>-0.38</c:v>
                </c:pt>
                <c:pt idx="363">
                  <c:v>-0.37</c:v>
                </c:pt>
                <c:pt idx="364">
                  <c:v>-0.36</c:v>
                </c:pt>
                <c:pt idx="365">
                  <c:v>-0.35</c:v>
                </c:pt>
                <c:pt idx="366">
                  <c:v>-0.34</c:v>
                </c:pt>
                <c:pt idx="367">
                  <c:v>-0.33</c:v>
                </c:pt>
                <c:pt idx="368">
                  <c:v>-0.32</c:v>
                </c:pt>
                <c:pt idx="369">
                  <c:v>-0.31</c:v>
                </c:pt>
                <c:pt idx="370">
                  <c:v>-0.3</c:v>
                </c:pt>
                <c:pt idx="371">
                  <c:v>-0.29</c:v>
                </c:pt>
                <c:pt idx="372">
                  <c:v>-0.28</c:v>
                </c:pt>
                <c:pt idx="373">
                  <c:v>-0.27</c:v>
                </c:pt>
                <c:pt idx="374">
                  <c:v>-0.26</c:v>
                </c:pt>
                <c:pt idx="375">
                  <c:v>-0.25</c:v>
                </c:pt>
                <c:pt idx="376">
                  <c:v>-0.24</c:v>
                </c:pt>
                <c:pt idx="377">
                  <c:v>-0.23</c:v>
                </c:pt>
                <c:pt idx="378">
                  <c:v>-0.22</c:v>
                </c:pt>
                <c:pt idx="379">
                  <c:v>-0.21</c:v>
                </c:pt>
                <c:pt idx="380">
                  <c:v>-0.2</c:v>
                </c:pt>
                <c:pt idx="381">
                  <c:v>-0.19</c:v>
                </c:pt>
                <c:pt idx="382">
                  <c:v>-0.18</c:v>
                </c:pt>
                <c:pt idx="383">
                  <c:v>-0.17</c:v>
                </c:pt>
                <c:pt idx="384">
                  <c:v>-0.16</c:v>
                </c:pt>
                <c:pt idx="385">
                  <c:v>-0.15</c:v>
                </c:pt>
                <c:pt idx="386">
                  <c:v>-0.14</c:v>
                </c:pt>
                <c:pt idx="387">
                  <c:v>-0.13</c:v>
                </c:pt>
                <c:pt idx="388">
                  <c:v>-0.12</c:v>
                </c:pt>
                <c:pt idx="389">
                  <c:v>-0.11</c:v>
                </c:pt>
                <c:pt idx="390">
                  <c:v>-0.1</c:v>
                </c:pt>
                <c:pt idx="391">
                  <c:v>-0.09</c:v>
                </c:pt>
                <c:pt idx="392">
                  <c:v>-0.08</c:v>
                </c:pt>
                <c:pt idx="393">
                  <c:v>-0.07</c:v>
                </c:pt>
                <c:pt idx="394">
                  <c:v>-0.06</c:v>
                </c:pt>
                <c:pt idx="395">
                  <c:v>-0.05</c:v>
                </c:pt>
                <c:pt idx="396">
                  <c:v>-0.04</c:v>
                </c:pt>
                <c:pt idx="397">
                  <c:v>-0.03</c:v>
                </c:pt>
                <c:pt idx="398">
                  <c:v>-0.02</c:v>
                </c:pt>
                <c:pt idx="399">
                  <c:v>-0.01</c:v>
                </c:pt>
                <c:pt idx="400">
                  <c:v>0.0</c:v>
                </c:pt>
                <c:pt idx="401">
                  <c:v>0.01</c:v>
                </c:pt>
                <c:pt idx="402">
                  <c:v>0.02</c:v>
                </c:pt>
                <c:pt idx="403">
                  <c:v>0.03</c:v>
                </c:pt>
                <c:pt idx="404">
                  <c:v>0.04</c:v>
                </c:pt>
                <c:pt idx="405">
                  <c:v>0.05</c:v>
                </c:pt>
                <c:pt idx="406">
                  <c:v>0.06</c:v>
                </c:pt>
                <c:pt idx="407">
                  <c:v>0.07</c:v>
                </c:pt>
                <c:pt idx="408">
                  <c:v>0.08</c:v>
                </c:pt>
                <c:pt idx="409">
                  <c:v>0.09</c:v>
                </c:pt>
                <c:pt idx="410">
                  <c:v>0.1</c:v>
                </c:pt>
                <c:pt idx="411">
                  <c:v>0.11</c:v>
                </c:pt>
                <c:pt idx="412">
                  <c:v>0.12</c:v>
                </c:pt>
                <c:pt idx="413">
                  <c:v>0.13</c:v>
                </c:pt>
                <c:pt idx="414">
                  <c:v>0.14</c:v>
                </c:pt>
                <c:pt idx="415">
                  <c:v>0.15</c:v>
                </c:pt>
                <c:pt idx="416">
                  <c:v>0.16</c:v>
                </c:pt>
                <c:pt idx="417">
                  <c:v>0.17</c:v>
                </c:pt>
                <c:pt idx="418">
                  <c:v>0.18</c:v>
                </c:pt>
                <c:pt idx="419">
                  <c:v>0.19</c:v>
                </c:pt>
                <c:pt idx="420">
                  <c:v>0.2</c:v>
                </c:pt>
                <c:pt idx="421">
                  <c:v>0.21</c:v>
                </c:pt>
                <c:pt idx="422">
                  <c:v>0.22</c:v>
                </c:pt>
                <c:pt idx="423">
                  <c:v>0.23</c:v>
                </c:pt>
                <c:pt idx="424">
                  <c:v>0.24</c:v>
                </c:pt>
                <c:pt idx="425">
                  <c:v>0.25</c:v>
                </c:pt>
                <c:pt idx="426">
                  <c:v>0.26</c:v>
                </c:pt>
                <c:pt idx="427">
                  <c:v>0.27</c:v>
                </c:pt>
                <c:pt idx="428">
                  <c:v>0.28</c:v>
                </c:pt>
                <c:pt idx="429">
                  <c:v>0.29</c:v>
                </c:pt>
                <c:pt idx="430">
                  <c:v>0.3</c:v>
                </c:pt>
                <c:pt idx="431">
                  <c:v>0.31</c:v>
                </c:pt>
                <c:pt idx="432">
                  <c:v>0.32</c:v>
                </c:pt>
                <c:pt idx="433">
                  <c:v>0.33</c:v>
                </c:pt>
                <c:pt idx="434">
                  <c:v>0.34</c:v>
                </c:pt>
                <c:pt idx="435">
                  <c:v>0.35</c:v>
                </c:pt>
                <c:pt idx="436">
                  <c:v>0.36</c:v>
                </c:pt>
                <c:pt idx="437">
                  <c:v>0.37</c:v>
                </c:pt>
                <c:pt idx="438">
                  <c:v>0.38</c:v>
                </c:pt>
                <c:pt idx="439">
                  <c:v>0.39</c:v>
                </c:pt>
                <c:pt idx="440">
                  <c:v>0.4</c:v>
                </c:pt>
                <c:pt idx="441">
                  <c:v>0.41</c:v>
                </c:pt>
                <c:pt idx="442">
                  <c:v>0.42</c:v>
                </c:pt>
                <c:pt idx="443">
                  <c:v>0.43</c:v>
                </c:pt>
                <c:pt idx="444">
                  <c:v>0.44</c:v>
                </c:pt>
                <c:pt idx="445">
                  <c:v>0.45</c:v>
                </c:pt>
                <c:pt idx="446">
                  <c:v>0.46</c:v>
                </c:pt>
                <c:pt idx="447">
                  <c:v>0.47</c:v>
                </c:pt>
                <c:pt idx="448">
                  <c:v>0.48</c:v>
                </c:pt>
                <c:pt idx="449">
                  <c:v>0.49</c:v>
                </c:pt>
                <c:pt idx="450">
                  <c:v>0.5</c:v>
                </c:pt>
                <c:pt idx="451">
                  <c:v>0.51</c:v>
                </c:pt>
                <c:pt idx="452">
                  <c:v>0.52</c:v>
                </c:pt>
                <c:pt idx="453">
                  <c:v>0.53</c:v>
                </c:pt>
                <c:pt idx="454">
                  <c:v>0.54</c:v>
                </c:pt>
                <c:pt idx="455">
                  <c:v>0.55</c:v>
                </c:pt>
                <c:pt idx="456">
                  <c:v>0.56</c:v>
                </c:pt>
                <c:pt idx="457">
                  <c:v>0.57</c:v>
                </c:pt>
                <c:pt idx="458">
                  <c:v>0.58</c:v>
                </c:pt>
                <c:pt idx="459">
                  <c:v>0.59</c:v>
                </c:pt>
                <c:pt idx="460">
                  <c:v>0.6</c:v>
                </c:pt>
                <c:pt idx="461">
                  <c:v>0.61</c:v>
                </c:pt>
                <c:pt idx="462">
                  <c:v>0.62</c:v>
                </c:pt>
                <c:pt idx="463">
                  <c:v>0.63</c:v>
                </c:pt>
                <c:pt idx="464">
                  <c:v>0.64</c:v>
                </c:pt>
                <c:pt idx="465">
                  <c:v>0.65</c:v>
                </c:pt>
                <c:pt idx="466">
                  <c:v>0.66</c:v>
                </c:pt>
                <c:pt idx="467">
                  <c:v>0.67</c:v>
                </c:pt>
                <c:pt idx="468">
                  <c:v>0.68</c:v>
                </c:pt>
                <c:pt idx="469">
                  <c:v>0.69</c:v>
                </c:pt>
                <c:pt idx="470">
                  <c:v>0.7</c:v>
                </c:pt>
                <c:pt idx="471">
                  <c:v>0.71</c:v>
                </c:pt>
                <c:pt idx="472">
                  <c:v>0.72</c:v>
                </c:pt>
                <c:pt idx="473">
                  <c:v>0.73</c:v>
                </c:pt>
                <c:pt idx="474">
                  <c:v>0.74</c:v>
                </c:pt>
                <c:pt idx="475">
                  <c:v>0.75</c:v>
                </c:pt>
                <c:pt idx="476">
                  <c:v>0.76</c:v>
                </c:pt>
                <c:pt idx="477">
                  <c:v>0.77</c:v>
                </c:pt>
                <c:pt idx="478">
                  <c:v>0.78</c:v>
                </c:pt>
                <c:pt idx="479">
                  <c:v>0.79</c:v>
                </c:pt>
                <c:pt idx="480">
                  <c:v>0.8</c:v>
                </c:pt>
                <c:pt idx="481">
                  <c:v>0.81</c:v>
                </c:pt>
                <c:pt idx="482">
                  <c:v>0.82</c:v>
                </c:pt>
                <c:pt idx="483">
                  <c:v>0.83</c:v>
                </c:pt>
                <c:pt idx="484">
                  <c:v>0.84</c:v>
                </c:pt>
                <c:pt idx="485">
                  <c:v>0.85</c:v>
                </c:pt>
                <c:pt idx="486">
                  <c:v>0.86</c:v>
                </c:pt>
                <c:pt idx="487">
                  <c:v>0.87</c:v>
                </c:pt>
                <c:pt idx="488">
                  <c:v>0.88</c:v>
                </c:pt>
                <c:pt idx="489">
                  <c:v>0.89</c:v>
                </c:pt>
                <c:pt idx="490">
                  <c:v>0.9</c:v>
                </c:pt>
                <c:pt idx="491">
                  <c:v>0.91</c:v>
                </c:pt>
                <c:pt idx="492">
                  <c:v>0.92</c:v>
                </c:pt>
                <c:pt idx="493">
                  <c:v>0.93</c:v>
                </c:pt>
                <c:pt idx="494">
                  <c:v>0.94</c:v>
                </c:pt>
                <c:pt idx="495">
                  <c:v>0.95</c:v>
                </c:pt>
                <c:pt idx="496">
                  <c:v>0.96</c:v>
                </c:pt>
                <c:pt idx="497">
                  <c:v>0.97</c:v>
                </c:pt>
                <c:pt idx="498">
                  <c:v>0.98</c:v>
                </c:pt>
                <c:pt idx="499">
                  <c:v>0.99</c:v>
                </c:pt>
                <c:pt idx="500">
                  <c:v>1.0</c:v>
                </c:pt>
                <c:pt idx="501">
                  <c:v>1.01</c:v>
                </c:pt>
                <c:pt idx="502">
                  <c:v>1.02</c:v>
                </c:pt>
                <c:pt idx="503">
                  <c:v>1.03</c:v>
                </c:pt>
                <c:pt idx="504">
                  <c:v>1.04</c:v>
                </c:pt>
                <c:pt idx="505">
                  <c:v>1.05</c:v>
                </c:pt>
                <c:pt idx="506">
                  <c:v>1.06</c:v>
                </c:pt>
                <c:pt idx="507">
                  <c:v>1.07</c:v>
                </c:pt>
                <c:pt idx="508">
                  <c:v>1.08</c:v>
                </c:pt>
                <c:pt idx="509">
                  <c:v>1.09</c:v>
                </c:pt>
                <c:pt idx="510">
                  <c:v>1.1</c:v>
                </c:pt>
                <c:pt idx="511">
                  <c:v>1.11</c:v>
                </c:pt>
                <c:pt idx="512">
                  <c:v>1.12</c:v>
                </c:pt>
                <c:pt idx="513">
                  <c:v>1.13</c:v>
                </c:pt>
                <c:pt idx="514">
                  <c:v>1.14</c:v>
                </c:pt>
                <c:pt idx="515">
                  <c:v>1.15</c:v>
                </c:pt>
                <c:pt idx="516">
                  <c:v>1.16</c:v>
                </c:pt>
                <c:pt idx="517">
                  <c:v>1.17</c:v>
                </c:pt>
                <c:pt idx="518">
                  <c:v>1.18</c:v>
                </c:pt>
                <c:pt idx="519">
                  <c:v>1.19</c:v>
                </c:pt>
                <c:pt idx="520">
                  <c:v>1.2</c:v>
                </c:pt>
                <c:pt idx="521">
                  <c:v>1.21</c:v>
                </c:pt>
                <c:pt idx="522">
                  <c:v>1.22</c:v>
                </c:pt>
                <c:pt idx="523">
                  <c:v>1.23</c:v>
                </c:pt>
                <c:pt idx="524">
                  <c:v>1.24</c:v>
                </c:pt>
                <c:pt idx="525">
                  <c:v>1.25</c:v>
                </c:pt>
                <c:pt idx="526">
                  <c:v>1.26</c:v>
                </c:pt>
                <c:pt idx="527">
                  <c:v>1.27</c:v>
                </c:pt>
                <c:pt idx="528">
                  <c:v>1.28</c:v>
                </c:pt>
                <c:pt idx="529">
                  <c:v>1.29</c:v>
                </c:pt>
                <c:pt idx="530">
                  <c:v>1.3</c:v>
                </c:pt>
                <c:pt idx="531">
                  <c:v>1.31</c:v>
                </c:pt>
                <c:pt idx="532">
                  <c:v>1.32</c:v>
                </c:pt>
                <c:pt idx="533">
                  <c:v>1.33</c:v>
                </c:pt>
                <c:pt idx="534">
                  <c:v>1.34</c:v>
                </c:pt>
                <c:pt idx="535">
                  <c:v>1.35</c:v>
                </c:pt>
                <c:pt idx="536">
                  <c:v>1.36</c:v>
                </c:pt>
                <c:pt idx="537">
                  <c:v>1.37</c:v>
                </c:pt>
                <c:pt idx="538">
                  <c:v>1.38</c:v>
                </c:pt>
                <c:pt idx="539">
                  <c:v>1.39</c:v>
                </c:pt>
                <c:pt idx="540">
                  <c:v>1.4</c:v>
                </c:pt>
                <c:pt idx="541">
                  <c:v>1.41</c:v>
                </c:pt>
                <c:pt idx="542">
                  <c:v>1.42</c:v>
                </c:pt>
                <c:pt idx="543">
                  <c:v>1.43</c:v>
                </c:pt>
                <c:pt idx="544">
                  <c:v>1.44</c:v>
                </c:pt>
                <c:pt idx="545">
                  <c:v>1.45</c:v>
                </c:pt>
                <c:pt idx="546">
                  <c:v>1.46</c:v>
                </c:pt>
                <c:pt idx="547">
                  <c:v>1.47</c:v>
                </c:pt>
                <c:pt idx="548">
                  <c:v>1.48</c:v>
                </c:pt>
                <c:pt idx="549">
                  <c:v>1.49</c:v>
                </c:pt>
                <c:pt idx="550">
                  <c:v>1.5</c:v>
                </c:pt>
                <c:pt idx="551">
                  <c:v>1.51</c:v>
                </c:pt>
                <c:pt idx="552">
                  <c:v>1.52</c:v>
                </c:pt>
                <c:pt idx="553">
                  <c:v>1.53</c:v>
                </c:pt>
                <c:pt idx="554">
                  <c:v>1.54</c:v>
                </c:pt>
                <c:pt idx="555">
                  <c:v>1.55</c:v>
                </c:pt>
                <c:pt idx="556">
                  <c:v>1.56</c:v>
                </c:pt>
                <c:pt idx="557">
                  <c:v>1.57</c:v>
                </c:pt>
                <c:pt idx="558">
                  <c:v>1.58</c:v>
                </c:pt>
                <c:pt idx="559">
                  <c:v>1.59</c:v>
                </c:pt>
                <c:pt idx="560">
                  <c:v>1.6</c:v>
                </c:pt>
                <c:pt idx="561">
                  <c:v>1.61</c:v>
                </c:pt>
                <c:pt idx="562">
                  <c:v>1.62</c:v>
                </c:pt>
                <c:pt idx="563">
                  <c:v>1.63</c:v>
                </c:pt>
                <c:pt idx="564">
                  <c:v>1.64</c:v>
                </c:pt>
                <c:pt idx="565">
                  <c:v>1.65</c:v>
                </c:pt>
                <c:pt idx="566">
                  <c:v>1.66</c:v>
                </c:pt>
                <c:pt idx="567">
                  <c:v>1.67</c:v>
                </c:pt>
                <c:pt idx="568">
                  <c:v>1.68</c:v>
                </c:pt>
                <c:pt idx="569">
                  <c:v>1.69</c:v>
                </c:pt>
                <c:pt idx="570">
                  <c:v>1.7</c:v>
                </c:pt>
                <c:pt idx="571">
                  <c:v>1.71</c:v>
                </c:pt>
                <c:pt idx="572">
                  <c:v>1.72</c:v>
                </c:pt>
                <c:pt idx="573">
                  <c:v>1.73</c:v>
                </c:pt>
                <c:pt idx="574">
                  <c:v>1.74</c:v>
                </c:pt>
                <c:pt idx="575">
                  <c:v>1.75</c:v>
                </c:pt>
                <c:pt idx="576">
                  <c:v>1.76</c:v>
                </c:pt>
                <c:pt idx="577">
                  <c:v>1.77</c:v>
                </c:pt>
                <c:pt idx="578">
                  <c:v>1.78</c:v>
                </c:pt>
                <c:pt idx="579">
                  <c:v>1.79</c:v>
                </c:pt>
                <c:pt idx="580">
                  <c:v>1.8</c:v>
                </c:pt>
                <c:pt idx="581">
                  <c:v>1.81</c:v>
                </c:pt>
                <c:pt idx="582">
                  <c:v>1.82</c:v>
                </c:pt>
                <c:pt idx="583">
                  <c:v>1.83</c:v>
                </c:pt>
                <c:pt idx="584">
                  <c:v>1.84</c:v>
                </c:pt>
                <c:pt idx="585">
                  <c:v>1.85</c:v>
                </c:pt>
                <c:pt idx="586">
                  <c:v>1.86</c:v>
                </c:pt>
                <c:pt idx="587">
                  <c:v>1.87</c:v>
                </c:pt>
                <c:pt idx="588">
                  <c:v>1.88</c:v>
                </c:pt>
                <c:pt idx="589">
                  <c:v>1.89</c:v>
                </c:pt>
                <c:pt idx="590">
                  <c:v>1.9</c:v>
                </c:pt>
                <c:pt idx="591">
                  <c:v>1.91</c:v>
                </c:pt>
                <c:pt idx="592">
                  <c:v>1.92</c:v>
                </c:pt>
                <c:pt idx="593">
                  <c:v>1.93</c:v>
                </c:pt>
                <c:pt idx="594">
                  <c:v>1.94</c:v>
                </c:pt>
                <c:pt idx="595">
                  <c:v>1.95</c:v>
                </c:pt>
                <c:pt idx="596">
                  <c:v>1.96</c:v>
                </c:pt>
                <c:pt idx="597">
                  <c:v>1.97</c:v>
                </c:pt>
                <c:pt idx="598">
                  <c:v>1.98</c:v>
                </c:pt>
                <c:pt idx="599">
                  <c:v>1.99</c:v>
                </c:pt>
                <c:pt idx="600">
                  <c:v>2.0</c:v>
                </c:pt>
                <c:pt idx="601">
                  <c:v>2.01</c:v>
                </c:pt>
                <c:pt idx="602">
                  <c:v>2.02</c:v>
                </c:pt>
                <c:pt idx="603">
                  <c:v>2.03</c:v>
                </c:pt>
                <c:pt idx="604">
                  <c:v>2.04</c:v>
                </c:pt>
                <c:pt idx="605">
                  <c:v>2.05</c:v>
                </c:pt>
                <c:pt idx="606">
                  <c:v>2.06</c:v>
                </c:pt>
                <c:pt idx="607">
                  <c:v>2.07</c:v>
                </c:pt>
                <c:pt idx="608">
                  <c:v>2.08</c:v>
                </c:pt>
                <c:pt idx="609">
                  <c:v>2.09</c:v>
                </c:pt>
                <c:pt idx="610">
                  <c:v>2.1</c:v>
                </c:pt>
                <c:pt idx="611">
                  <c:v>2.11</c:v>
                </c:pt>
                <c:pt idx="612">
                  <c:v>2.12</c:v>
                </c:pt>
                <c:pt idx="613">
                  <c:v>2.13</c:v>
                </c:pt>
                <c:pt idx="614">
                  <c:v>2.14</c:v>
                </c:pt>
                <c:pt idx="615">
                  <c:v>2.15</c:v>
                </c:pt>
                <c:pt idx="616">
                  <c:v>2.16</c:v>
                </c:pt>
                <c:pt idx="617">
                  <c:v>2.17</c:v>
                </c:pt>
                <c:pt idx="618">
                  <c:v>2.18</c:v>
                </c:pt>
                <c:pt idx="619">
                  <c:v>2.19</c:v>
                </c:pt>
                <c:pt idx="620">
                  <c:v>2.2</c:v>
                </c:pt>
                <c:pt idx="621">
                  <c:v>2.21</c:v>
                </c:pt>
                <c:pt idx="622">
                  <c:v>2.22</c:v>
                </c:pt>
                <c:pt idx="623">
                  <c:v>2.23</c:v>
                </c:pt>
                <c:pt idx="624">
                  <c:v>2.24</c:v>
                </c:pt>
                <c:pt idx="625">
                  <c:v>2.25</c:v>
                </c:pt>
                <c:pt idx="626">
                  <c:v>2.26</c:v>
                </c:pt>
                <c:pt idx="627">
                  <c:v>2.27</c:v>
                </c:pt>
                <c:pt idx="628">
                  <c:v>2.28</c:v>
                </c:pt>
                <c:pt idx="629">
                  <c:v>2.29</c:v>
                </c:pt>
                <c:pt idx="630">
                  <c:v>2.3</c:v>
                </c:pt>
                <c:pt idx="631">
                  <c:v>2.31</c:v>
                </c:pt>
                <c:pt idx="632">
                  <c:v>2.32</c:v>
                </c:pt>
                <c:pt idx="633">
                  <c:v>2.33</c:v>
                </c:pt>
                <c:pt idx="634">
                  <c:v>2.34</c:v>
                </c:pt>
                <c:pt idx="635">
                  <c:v>2.35</c:v>
                </c:pt>
                <c:pt idx="636">
                  <c:v>2.36</c:v>
                </c:pt>
                <c:pt idx="637">
                  <c:v>2.37</c:v>
                </c:pt>
                <c:pt idx="638">
                  <c:v>2.38</c:v>
                </c:pt>
                <c:pt idx="639">
                  <c:v>2.39</c:v>
                </c:pt>
                <c:pt idx="640">
                  <c:v>2.4</c:v>
                </c:pt>
                <c:pt idx="641">
                  <c:v>2.41</c:v>
                </c:pt>
                <c:pt idx="642">
                  <c:v>2.42</c:v>
                </c:pt>
                <c:pt idx="643">
                  <c:v>2.43</c:v>
                </c:pt>
                <c:pt idx="644">
                  <c:v>2.44</c:v>
                </c:pt>
                <c:pt idx="645">
                  <c:v>2.45</c:v>
                </c:pt>
                <c:pt idx="646">
                  <c:v>2.46</c:v>
                </c:pt>
                <c:pt idx="647">
                  <c:v>2.47</c:v>
                </c:pt>
                <c:pt idx="648">
                  <c:v>2.48</c:v>
                </c:pt>
                <c:pt idx="649">
                  <c:v>2.49</c:v>
                </c:pt>
                <c:pt idx="650">
                  <c:v>2.5</c:v>
                </c:pt>
                <c:pt idx="651">
                  <c:v>2.51</c:v>
                </c:pt>
                <c:pt idx="652">
                  <c:v>2.52</c:v>
                </c:pt>
                <c:pt idx="653">
                  <c:v>2.53</c:v>
                </c:pt>
                <c:pt idx="654">
                  <c:v>2.54</c:v>
                </c:pt>
                <c:pt idx="655">
                  <c:v>2.55</c:v>
                </c:pt>
                <c:pt idx="656">
                  <c:v>2.56</c:v>
                </c:pt>
                <c:pt idx="657">
                  <c:v>2.57</c:v>
                </c:pt>
                <c:pt idx="658">
                  <c:v>2.58</c:v>
                </c:pt>
                <c:pt idx="659">
                  <c:v>2.59</c:v>
                </c:pt>
                <c:pt idx="660">
                  <c:v>2.6</c:v>
                </c:pt>
                <c:pt idx="661">
                  <c:v>2.61</c:v>
                </c:pt>
                <c:pt idx="662">
                  <c:v>2.62</c:v>
                </c:pt>
                <c:pt idx="663">
                  <c:v>2.63</c:v>
                </c:pt>
                <c:pt idx="664">
                  <c:v>2.64</c:v>
                </c:pt>
                <c:pt idx="665">
                  <c:v>2.65</c:v>
                </c:pt>
                <c:pt idx="666">
                  <c:v>2.66</c:v>
                </c:pt>
                <c:pt idx="667">
                  <c:v>2.67</c:v>
                </c:pt>
                <c:pt idx="668">
                  <c:v>2.68</c:v>
                </c:pt>
                <c:pt idx="669">
                  <c:v>2.69</c:v>
                </c:pt>
                <c:pt idx="670">
                  <c:v>2.7</c:v>
                </c:pt>
                <c:pt idx="671">
                  <c:v>2.71</c:v>
                </c:pt>
                <c:pt idx="672">
                  <c:v>2.72</c:v>
                </c:pt>
                <c:pt idx="673">
                  <c:v>2.73</c:v>
                </c:pt>
                <c:pt idx="674">
                  <c:v>2.74</c:v>
                </c:pt>
                <c:pt idx="675">
                  <c:v>2.75</c:v>
                </c:pt>
                <c:pt idx="676">
                  <c:v>2.76</c:v>
                </c:pt>
                <c:pt idx="677">
                  <c:v>2.77</c:v>
                </c:pt>
                <c:pt idx="678">
                  <c:v>2.78</c:v>
                </c:pt>
                <c:pt idx="679">
                  <c:v>2.79</c:v>
                </c:pt>
                <c:pt idx="680">
                  <c:v>2.8</c:v>
                </c:pt>
                <c:pt idx="681">
                  <c:v>2.81</c:v>
                </c:pt>
                <c:pt idx="682">
                  <c:v>2.82</c:v>
                </c:pt>
                <c:pt idx="683">
                  <c:v>2.83</c:v>
                </c:pt>
                <c:pt idx="684">
                  <c:v>2.84</c:v>
                </c:pt>
                <c:pt idx="685">
                  <c:v>2.85</c:v>
                </c:pt>
                <c:pt idx="686">
                  <c:v>2.86</c:v>
                </c:pt>
                <c:pt idx="687">
                  <c:v>2.87</c:v>
                </c:pt>
                <c:pt idx="688">
                  <c:v>2.88</c:v>
                </c:pt>
                <c:pt idx="689">
                  <c:v>2.89</c:v>
                </c:pt>
                <c:pt idx="690">
                  <c:v>2.9</c:v>
                </c:pt>
                <c:pt idx="691">
                  <c:v>2.91</c:v>
                </c:pt>
                <c:pt idx="692">
                  <c:v>2.92</c:v>
                </c:pt>
                <c:pt idx="693">
                  <c:v>2.93</c:v>
                </c:pt>
                <c:pt idx="694">
                  <c:v>2.94</c:v>
                </c:pt>
                <c:pt idx="695">
                  <c:v>2.95</c:v>
                </c:pt>
                <c:pt idx="696">
                  <c:v>2.96</c:v>
                </c:pt>
                <c:pt idx="697">
                  <c:v>2.97</c:v>
                </c:pt>
                <c:pt idx="698">
                  <c:v>2.98</c:v>
                </c:pt>
                <c:pt idx="699">
                  <c:v>2.99</c:v>
                </c:pt>
                <c:pt idx="700">
                  <c:v>3.0</c:v>
                </c:pt>
                <c:pt idx="701">
                  <c:v>3.01</c:v>
                </c:pt>
                <c:pt idx="702">
                  <c:v>3.02</c:v>
                </c:pt>
                <c:pt idx="703">
                  <c:v>3.03</c:v>
                </c:pt>
                <c:pt idx="704">
                  <c:v>3.04</c:v>
                </c:pt>
                <c:pt idx="705">
                  <c:v>3.05</c:v>
                </c:pt>
                <c:pt idx="706">
                  <c:v>3.06</c:v>
                </c:pt>
                <c:pt idx="707">
                  <c:v>3.07</c:v>
                </c:pt>
                <c:pt idx="708">
                  <c:v>3.08</c:v>
                </c:pt>
                <c:pt idx="709">
                  <c:v>3.09</c:v>
                </c:pt>
                <c:pt idx="710">
                  <c:v>3.1</c:v>
                </c:pt>
                <c:pt idx="711">
                  <c:v>3.11</c:v>
                </c:pt>
                <c:pt idx="712">
                  <c:v>3.12</c:v>
                </c:pt>
                <c:pt idx="713">
                  <c:v>3.13</c:v>
                </c:pt>
                <c:pt idx="714">
                  <c:v>3.14</c:v>
                </c:pt>
                <c:pt idx="715">
                  <c:v>3.15</c:v>
                </c:pt>
                <c:pt idx="716">
                  <c:v>3.16</c:v>
                </c:pt>
                <c:pt idx="717">
                  <c:v>3.17</c:v>
                </c:pt>
                <c:pt idx="718">
                  <c:v>3.18</c:v>
                </c:pt>
                <c:pt idx="719">
                  <c:v>3.19</c:v>
                </c:pt>
                <c:pt idx="720">
                  <c:v>3.2</c:v>
                </c:pt>
                <c:pt idx="721">
                  <c:v>3.21</c:v>
                </c:pt>
                <c:pt idx="722">
                  <c:v>3.22</c:v>
                </c:pt>
                <c:pt idx="723">
                  <c:v>3.23</c:v>
                </c:pt>
                <c:pt idx="724">
                  <c:v>3.24</c:v>
                </c:pt>
                <c:pt idx="725">
                  <c:v>3.25</c:v>
                </c:pt>
                <c:pt idx="726">
                  <c:v>3.26</c:v>
                </c:pt>
                <c:pt idx="727">
                  <c:v>3.27</c:v>
                </c:pt>
                <c:pt idx="728">
                  <c:v>3.28</c:v>
                </c:pt>
                <c:pt idx="729">
                  <c:v>3.29</c:v>
                </c:pt>
                <c:pt idx="730">
                  <c:v>3.3</c:v>
                </c:pt>
                <c:pt idx="731">
                  <c:v>3.31</c:v>
                </c:pt>
                <c:pt idx="732">
                  <c:v>3.32</c:v>
                </c:pt>
                <c:pt idx="733">
                  <c:v>3.33</c:v>
                </c:pt>
                <c:pt idx="734">
                  <c:v>3.34</c:v>
                </c:pt>
                <c:pt idx="735">
                  <c:v>3.35</c:v>
                </c:pt>
                <c:pt idx="736">
                  <c:v>3.36</c:v>
                </c:pt>
                <c:pt idx="737">
                  <c:v>3.37</c:v>
                </c:pt>
                <c:pt idx="738">
                  <c:v>3.38</c:v>
                </c:pt>
                <c:pt idx="739">
                  <c:v>3.39</c:v>
                </c:pt>
                <c:pt idx="740">
                  <c:v>3.4</c:v>
                </c:pt>
                <c:pt idx="741">
                  <c:v>3.41</c:v>
                </c:pt>
                <c:pt idx="742">
                  <c:v>3.42</c:v>
                </c:pt>
                <c:pt idx="743">
                  <c:v>3.43</c:v>
                </c:pt>
                <c:pt idx="744">
                  <c:v>3.44</c:v>
                </c:pt>
                <c:pt idx="745">
                  <c:v>3.45</c:v>
                </c:pt>
                <c:pt idx="746">
                  <c:v>3.46</c:v>
                </c:pt>
                <c:pt idx="747">
                  <c:v>3.47</c:v>
                </c:pt>
                <c:pt idx="748">
                  <c:v>3.48</c:v>
                </c:pt>
                <c:pt idx="749">
                  <c:v>3.49</c:v>
                </c:pt>
                <c:pt idx="750">
                  <c:v>3.5</c:v>
                </c:pt>
                <c:pt idx="751">
                  <c:v>3.51</c:v>
                </c:pt>
                <c:pt idx="752">
                  <c:v>3.52</c:v>
                </c:pt>
                <c:pt idx="753">
                  <c:v>3.53</c:v>
                </c:pt>
                <c:pt idx="754">
                  <c:v>3.54</c:v>
                </c:pt>
                <c:pt idx="755">
                  <c:v>3.55</c:v>
                </c:pt>
                <c:pt idx="756">
                  <c:v>3.56</c:v>
                </c:pt>
                <c:pt idx="757">
                  <c:v>3.57</c:v>
                </c:pt>
                <c:pt idx="758">
                  <c:v>3.58</c:v>
                </c:pt>
                <c:pt idx="759">
                  <c:v>3.59</c:v>
                </c:pt>
                <c:pt idx="760">
                  <c:v>3.6</c:v>
                </c:pt>
                <c:pt idx="761">
                  <c:v>3.61</c:v>
                </c:pt>
                <c:pt idx="762">
                  <c:v>3.62</c:v>
                </c:pt>
                <c:pt idx="763">
                  <c:v>3.63</c:v>
                </c:pt>
                <c:pt idx="764">
                  <c:v>3.64</c:v>
                </c:pt>
                <c:pt idx="765">
                  <c:v>3.65</c:v>
                </c:pt>
                <c:pt idx="766">
                  <c:v>3.66</c:v>
                </c:pt>
                <c:pt idx="767">
                  <c:v>3.67</c:v>
                </c:pt>
                <c:pt idx="768">
                  <c:v>3.68</c:v>
                </c:pt>
                <c:pt idx="769">
                  <c:v>3.69</c:v>
                </c:pt>
                <c:pt idx="770">
                  <c:v>3.7</c:v>
                </c:pt>
                <c:pt idx="771">
                  <c:v>3.71</c:v>
                </c:pt>
                <c:pt idx="772">
                  <c:v>3.72</c:v>
                </c:pt>
                <c:pt idx="773">
                  <c:v>3.73</c:v>
                </c:pt>
                <c:pt idx="774">
                  <c:v>3.74</c:v>
                </c:pt>
                <c:pt idx="775">
                  <c:v>3.75</c:v>
                </c:pt>
                <c:pt idx="776">
                  <c:v>3.76</c:v>
                </c:pt>
                <c:pt idx="777">
                  <c:v>3.77</c:v>
                </c:pt>
                <c:pt idx="778">
                  <c:v>3.78</c:v>
                </c:pt>
                <c:pt idx="779">
                  <c:v>3.79</c:v>
                </c:pt>
                <c:pt idx="780">
                  <c:v>3.8</c:v>
                </c:pt>
                <c:pt idx="781">
                  <c:v>3.81</c:v>
                </c:pt>
                <c:pt idx="782">
                  <c:v>3.82</c:v>
                </c:pt>
                <c:pt idx="783">
                  <c:v>3.83</c:v>
                </c:pt>
                <c:pt idx="784">
                  <c:v>3.84</c:v>
                </c:pt>
                <c:pt idx="785">
                  <c:v>3.85</c:v>
                </c:pt>
                <c:pt idx="786">
                  <c:v>3.86</c:v>
                </c:pt>
                <c:pt idx="787">
                  <c:v>3.87</c:v>
                </c:pt>
                <c:pt idx="788">
                  <c:v>3.88</c:v>
                </c:pt>
                <c:pt idx="789">
                  <c:v>3.89</c:v>
                </c:pt>
                <c:pt idx="790">
                  <c:v>3.9</c:v>
                </c:pt>
                <c:pt idx="791">
                  <c:v>3.91</c:v>
                </c:pt>
                <c:pt idx="792">
                  <c:v>3.92</c:v>
                </c:pt>
                <c:pt idx="793">
                  <c:v>3.93</c:v>
                </c:pt>
                <c:pt idx="794">
                  <c:v>3.94</c:v>
                </c:pt>
                <c:pt idx="795">
                  <c:v>3.95</c:v>
                </c:pt>
                <c:pt idx="796">
                  <c:v>3.96</c:v>
                </c:pt>
                <c:pt idx="797">
                  <c:v>3.97</c:v>
                </c:pt>
                <c:pt idx="798">
                  <c:v>3.98</c:v>
                </c:pt>
                <c:pt idx="799">
                  <c:v>3.99</c:v>
                </c:pt>
                <c:pt idx="800">
                  <c:v>4.0</c:v>
                </c:pt>
              </c:numCache>
            </c:numRef>
          </c:cat>
          <c:val>
            <c:numRef>
              <c:f>'1m'!$F$143:$F$943</c:f>
              <c:numCache>
                <c:formatCode>General</c:formatCode>
                <c:ptCount val="801"/>
                <c:pt idx="302">
                  <c:v>0.218972460803567</c:v>
                </c:pt>
                <c:pt idx="303">
                  <c:v>0.221139378941124</c:v>
                </c:pt>
                <c:pt idx="304">
                  <c:v>0.223313748490903</c:v>
                </c:pt>
                <c:pt idx="305">
                  <c:v>0.225495168061784</c:v>
                </c:pt>
                <c:pt idx="306">
                  <c:v>0.227683224517425</c:v>
                </c:pt>
                <c:pt idx="307">
                  <c:v>0.229877492948201</c:v>
                </c:pt>
                <c:pt idx="308">
                  <c:v>0.232077536653268</c:v>
                </c:pt>
                <c:pt idx="309">
                  <c:v>0.234282907133124</c:v>
                </c:pt>
                <c:pt idx="310">
                  <c:v>0.236493144093025</c:v>
                </c:pt>
                <c:pt idx="311">
                  <c:v>0.238707775457612</c:v>
                </c:pt>
                <c:pt idx="312">
                  <c:v>0.24092631739708</c:v>
                </c:pt>
                <c:pt idx="313">
                  <c:v>0.243148274365256</c:v>
                </c:pt>
                <c:pt idx="314">
                  <c:v>0.245373139149894</c:v>
                </c:pt>
                <c:pt idx="315">
                  <c:v>0.247600392935539</c:v>
                </c:pt>
                <c:pt idx="316">
                  <c:v>0.249829505379254</c:v>
                </c:pt>
                <c:pt idx="317">
                  <c:v>0.252059934699537</c:v>
                </c:pt>
                <c:pt idx="318">
                  <c:v>0.254291127778715</c:v>
                </c:pt>
                <c:pt idx="319">
                  <c:v>0.256522520279096</c:v>
                </c:pt>
                <c:pt idx="320">
                  <c:v>0.258753536773166</c:v>
                </c:pt>
                <c:pt idx="321">
                  <c:v>0.260983590888066</c:v>
                </c:pt>
                <c:pt idx="322">
                  <c:v>0.263212085464613</c:v>
                </c:pt>
                <c:pt idx="323">
                  <c:v>0.265438412731081</c:v>
                </c:pt>
                <c:pt idx="324">
                  <c:v>0.267661954491943</c:v>
                </c:pt>
                <c:pt idx="325">
                  <c:v>0.269882082331779</c:v>
                </c:pt>
                <c:pt idx="326">
                  <c:v>0.272098157834517</c:v>
                </c:pt>
                <c:pt idx="327">
                  <c:v>0.27430953281814</c:v>
                </c:pt>
                <c:pt idx="328">
                  <c:v>0.276515549585018</c:v>
                </c:pt>
                <c:pt idx="329">
                  <c:v>0.27871554118794</c:v>
                </c:pt>
                <c:pt idx="330">
                  <c:v>0.280908831711951</c:v>
                </c:pt>
                <c:pt idx="331">
                  <c:v>0.283094736572035</c:v>
                </c:pt>
                <c:pt idx="332">
                  <c:v>0.285272562826687</c:v>
                </c:pt>
                <c:pt idx="333">
                  <c:v>0.287441609507375</c:v>
                </c:pt>
                <c:pt idx="334">
                  <c:v>0.289601167963866</c:v>
                </c:pt>
                <c:pt idx="335">
                  <c:v>0.291750522225371</c:v>
                </c:pt>
                <c:pt idx="336">
                  <c:v>0.293888949377426</c:v>
                </c:pt>
                <c:pt idx="337">
                  <c:v>0.296015719954397</c:v>
                </c:pt>
                <c:pt idx="338">
                  <c:v>0.298130098347476</c:v>
                </c:pt>
                <c:pt idx="339">
                  <c:v>0.300231343227986</c:v>
                </c:pt>
                <c:pt idx="340">
                  <c:v>0.302318707985802</c:v>
                </c:pt>
                <c:pt idx="341">
                  <c:v>0.304391441182638</c:v>
                </c:pt>
                <c:pt idx="342">
                  <c:v>0.306448787019947</c:v>
                </c:pt>
                <c:pt idx="343">
                  <c:v>0.308489985821118</c:v>
                </c:pt>
                <c:pt idx="344">
                  <c:v>0.310514274527643</c:v>
                </c:pt>
                <c:pt idx="345">
                  <c:v>0.312520887208881</c:v>
                </c:pt>
                <c:pt idx="346">
                  <c:v>0.314509055585009</c:v>
                </c:pt>
                <c:pt idx="347">
                  <c:v>0.316478009562738</c:v>
                </c:pt>
                <c:pt idx="348">
                  <c:v>0.318426977783304</c:v>
                </c:pt>
                <c:pt idx="349">
                  <c:v>0.32035518818224</c:v>
                </c:pt>
                <c:pt idx="350">
                  <c:v>0.322261868560387</c:v>
                </c:pt>
                <c:pt idx="351">
                  <c:v>0.324146247165574</c:v>
                </c:pt>
                <c:pt idx="352">
                  <c:v>0.326007553284352</c:v>
                </c:pt>
                <c:pt idx="353">
                  <c:v>0.327845017843157</c:v>
                </c:pt>
                <c:pt idx="354">
                  <c:v>0.329657874018227</c:v>
                </c:pt>
                <c:pt idx="355">
                  <c:v>0.331445357853569</c:v>
                </c:pt>
                <c:pt idx="356">
                  <c:v>0.333206708886251</c:v>
                </c:pt>
                <c:pt idx="357">
                  <c:v>0.334941170778264</c:v>
                </c:pt>
                <c:pt idx="358">
                  <c:v>0.33664799195415</c:v>
                </c:pt>
                <c:pt idx="359">
                  <c:v>0.338326426243606</c:v>
                </c:pt>
                <c:pt idx="360">
                  <c:v>0.339975733528194</c:v>
                </c:pt>
                <c:pt idx="361">
                  <c:v>0.341595180391329</c:v>
                </c:pt>
                <c:pt idx="362">
                  <c:v>0.343184040770622</c:v>
                </c:pt>
                <c:pt idx="363">
                  <c:v>0.344741596611696</c:v>
                </c:pt>
                <c:pt idx="364">
                  <c:v>0.34626713852254</c:v>
                </c:pt>
                <c:pt idx="365">
                  <c:v>0.347759966427445</c:v>
                </c:pt>
                <c:pt idx="366">
                  <c:v>0.349219390219584</c:v>
                </c:pt>
                <c:pt idx="367">
                  <c:v>0.350644730411234</c:v>
                </c:pt>
                <c:pt idx="368">
                  <c:v>0.352035318780678</c:v>
                </c:pt>
                <c:pt idx="369">
                  <c:v>0.353390499014772</c:v>
                </c:pt>
                <c:pt idx="370">
                  <c:v>0.354709627346189</c:v>
                </c:pt>
                <c:pt idx="371">
                  <c:v>0.355992073184311</c:v>
                </c:pt>
                <c:pt idx="372">
                  <c:v>0.357237219738779</c:v>
                </c:pt>
                <c:pt idx="373">
                  <c:v>0.358444464634666</c:v>
                </c:pt>
                <c:pt idx="374">
                  <c:v>0.359613220518284</c:v>
                </c:pt>
                <c:pt idx="375">
                  <c:v>0.36074291565259</c:v>
                </c:pt>
                <c:pt idx="376">
                  <c:v>0.361832994501221</c:v>
                </c:pt>
                <c:pt idx="377">
                  <c:v>0.362882918300137</c:v>
                </c:pt>
                <c:pt idx="378">
                  <c:v>0.363892165615914</c:v>
                </c:pt>
                <c:pt idx="379">
                  <c:v>0.364860232889706</c:v>
                </c:pt>
                <c:pt idx="380">
                  <c:v>0.365786634965931</c:v>
                </c:pt>
                <c:pt idx="381">
                  <c:v>0.366670905604748</c:v>
                </c:pt>
                <c:pt idx="382">
                  <c:v>0.367512597977423</c:v>
                </c:pt>
                <c:pt idx="383">
                  <c:v>0.368311285143681</c:v>
                </c:pt>
                <c:pt idx="384">
                  <c:v>0.369066560510198</c:v>
                </c:pt>
                <c:pt idx="385">
                  <c:v>0.369778038269398</c:v>
                </c:pt>
                <c:pt idx="386">
                  <c:v>0.370445353817751</c:v>
                </c:pt>
                <c:pt idx="387">
                  <c:v>0.3710681641528</c:v>
                </c:pt>
                <c:pt idx="388">
                  <c:v>0.371646148248199</c:v>
                </c:pt>
                <c:pt idx="389">
                  <c:v>0.372179007406042</c:v>
                </c:pt>
                <c:pt idx="390">
                  <c:v>0.372666465585852</c:v>
                </c:pt>
                <c:pt idx="391">
                  <c:v>0.373108269709592</c:v>
                </c:pt>
                <c:pt idx="392">
                  <c:v>0.37350418994213</c:v>
                </c:pt>
                <c:pt idx="393">
                  <c:v>0.373854019946641</c:v>
                </c:pt>
                <c:pt idx="394">
                  <c:v>0.374157577114444</c:v>
                </c:pt>
                <c:pt idx="395">
                  <c:v>0.374414702768842</c:v>
                </c:pt>
                <c:pt idx="396">
                  <c:v>0.374625262342587</c:v>
                </c:pt>
                <c:pt idx="397">
                  <c:v>0.374789145528618</c:v>
                </c:pt>
                <c:pt idx="398">
                  <c:v>0.374906266403789</c:v>
                </c:pt>
                <c:pt idx="399">
                  <c:v>0.374976563525352</c:v>
                </c:pt>
                <c:pt idx="400">
                  <c:v>0.375</c:v>
                </c:pt>
                <c:pt idx="401">
                  <c:v>0.374976563525352</c:v>
                </c:pt>
                <c:pt idx="402">
                  <c:v>0.374906266403789</c:v>
                </c:pt>
                <c:pt idx="403">
                  <c:v>0.374789145528618</c:v>
                </c:pt>
                <c:pt idx="404">
                  <c:v>0.374625262342587</c:v>
                </c:pt>
                <c:pt idx="405">
                  <c:v>0.374414702768842</c:v>
                </c:pt>
                <c:pt idx="406">
                  <c:v>0.374157577114444</c:v>
                </c:pt>
                <c:pt idx="407">
                  <c:v>0.373854019946641</c:v>
                </c:pt>
                <c:pt idx="408">
                  <c:v>0.37350418994213</c:v>
                </c:pt>
                <c:pt idx="409">
                  <c:v>0.373108269709592</c:v>
                </c:pt>
                <c:pt idx="410">
                  <c:v>0.372666465585852</c:v>
                </c:pt>
                <c:pt idx="411">
                  <c:v>0.372179007406042</c:v>
                </c:pt>
                <c:pt idx="412">
                  <c:v>0.371646148248199</c:v>
                </c:pt>
                <c:pt idx="413">
                  <c:v>0.3710681641528</c:v>
                </c:pt>
                <c:pt idx="414">
                  <c:v>0.370445353817751</c:v>
                </c:pt>
                <c:pt idx="415">
                  <c:v>0.369778038269398</c:v>
                </c:pt>
                <c:pt idx="416">
                  <c:v>0.369066560510198</c:v>
                </c:pt>
                <c:pt idx="417">
                  <c:v>0.368311285143681</c:v>
                </c:pt>
                <c:pt idx="418">
                  <c:v>0.367512597977423</c:v>
                </c:pt>
                <c:pt idx="419">
                  <c:v>0.366670905604748</c:v>
                </c:pt>
                <c:pt idx="420">
                  <c:v>0.365786634965931</c:v>
                </c:pt>
                <c:pt idx="421">
                  <c:v>0.364860232889706</c:v>
                </c:pt>
                <c:pt idx="422">
                  <c:v>0.363892165615914</c:v>
                </c:pt>
                <c:pt idx="423">
                  <c:v>0.362882918300137</c:v>
                </c:pt>
                <c:pt idx="424">
                  <c:v>0.361832994501221</c:v>
                </c:pt>
                <c:pt idx="425">
                  <c:v>0.36074291565259</c:v>
                </c:pt>
                <c:pt idx="426">
                  <c:v>0.359613220518284</c:v>
                </c:pt>
                <c:pt idx="427">
                  <c:v>0.358444464634666</c:v>
                </c:pt>
                <c:pt idx="428">
                  <c:v>0.357237219738779</c:v>
                </c:pt>
                <c:pt idx="429">
                  <c:v>0.355992073184311</c:v>
                </c:pt>
                <c:pt idx="430">
                  <c:v>0.354709627346189</c:v>
                </c:pt>
                <c:pt idx="431">
                  <c:v>0.353390499014772</c:v>
                </c:pt>
                <c:pt idx="432">
                  <c:v>0.352035318780678</c:v>
                </c:pt>
                <c:pt idx="433">
                  <c:v>0.350644730411234</c:v>
                </c:pt>
                <c:pt idx="434">
                  <c:v>0.349219390219584</c:v>
                </c:pt>
                <c:pt idx="435">
                  <c:v>0.347759966427445</c:v>
                </c:pt>
                <c:pt idx="436">
                  <c:v>0.34626713852254</c:v>
                </c:pt>
                <c:pt idx="437">
                  <c:v>0.344741596611696</c:v>
                </c:pt>
                <c:pt idx="438">
                  <c:v>0.343184040770622</c:v>
                </c:pt>
                <c:pt idx="439">
                  <c:v>0.341595180391329</c:v>
                </c:pt>
                <c:pt idx="440">
                  <c:v>0.339975733528194</c:v>
                </c:pt>
                <c:pt idx="441">
                  <c:v>0.338326426243606</c:v>
                </c:pt>
                <c:pt idx="442">
                  <c:v>0.33664799195415</c:v>
                </c:pt>
                <c:pt idx="443">
                  <c:v>0.334941170778264</c:v>
                </c:pt>
                <c:pt idx="444">
                  <c:v>0.333206708886251</c:v>
                </c:pt>
                <c:pt idx="445">
                  <c:v>0.331445357853569</c:v>
                </c:pt>
                <c:pt idx="446">
                  <c:v>0.329657874018227</c:v>
                </c:pt>
                <c:pt idx="447">
                  <c:v>0.327845017843157</c:v>
                </c:pt>
                <c:pt idx="448">
                  <c:v>0.326007553284352</c:v>
                </c:pt>
                <c:pt idx="449">
                  <c:v>0.324146247165574</c:v>
                </c:pt>
                <c:pt idx="450">
                  <c:v>0.322261868560387</c:v>
                </c:pt>
                <c:pt idx="451">
                  <c:v>0.32035518818224</c:v>
                </c:pt>
                <c:pt idx="452">
                  <c:v>0.318426977783304</c:v>
                </c:pt>
                <c:pt idx="453">
                  <c:v>0.316478009562738</c:v>
                </c:pt>
                <c:pt idx="454">
                  <c:v>0.314509055585009</c:v>
                </c:pt>
                <c:pt idx="455">
                  <c:v>0.312520887208881</c:v>
                </c:pt>
                <c:pt idx="456">
                  <c:v>0.310514274527643</c:v>
                </c:pt>
                <c:pt idx="457">
                  <c:v>0.308489985821118</c:v>
                </c:pt>
                <c:pt idx="458">
                  <c:v>0.306448787019947</c:v>
                </c:pt>
                <c:pt idx="459">
                  <c:v>0.304391441182638</c:v>
                </c:pt>
                <c:pt idx="460">
                  <c:v>0.302318707985802</c:v>
                </c:pt>
                <c:pt idx="461">
                  <c:v>0.300231343227986</c:v>
                </c:pt>
                <c:pt idx="462">
                  <c:v>0.298130098347476</c:v>
                </c:pt>
                <c:pt idx="463">
                  <c:v>0.296015719954397</c:v>
                </c:pt>
                <c:pt idx="464">
                  <c:v>0.293888949377426</c:v>
                </c:pt>
                <c:pt idx="465">
                  <c:v>0.291750522225371</c:v>
                </c:pt>
                <c:pt idx="466">
                  <c:v>0.289601167963866</c:v>
                </c:pt>
                <c:pt idx="467">
                  <c:v>0.287441609507375</c:v>
                </c:pt>
                <c:pt idx="468">
                  <c:v>0.285272562826687</c:v>
                </c:pt>
                <c:pt idx="469">
                  <c:v>0.283094736572035</c:v>
                </c:pt>
                <c:pt idx="470">
                  <c:v>0.280908831711951</c:v>
                </c:pt>
                <c:pt idx="471">
                  <c:v>0.27871554118794</c:v>
                </c:pt>
                <c:pt idx="472">
                  <c:v>0.276515549585018</c:v>
                </c:pt>
                <c:pt idx="473">
                  <c:v>0.27430953281814</c:v>
                </c:pt>
                <c:pt idx="474">
                  <c:v>0.272098157834517</c:v>
                </c:pt>
                <c:pt idx="475">
                  <c:v>0.269882082331779</c:v>
                </c:pt>
                <c:pt idx="476">
                  <c:v>0.267661954491943</c:v>
                </c:pt>
                <c:pt idx="477">
                  <c:v>0.265438412731081</c:v>
                </c:pt>
                <c:pt idx="478">
                  <c:v>0.263212085464613</c:v>
                </c:pt>
                <c:pt idx="479">
                  <c:v>0.260983590888066</c:v>
                </c:pt>
                <c:pt idx="480">
                  <c:v>0.258753536773166</c:v>
                </c:pt>
                <c:pt idx="481">
                  <c:v>0.256522520279096</c:v>
                </c:pt>
                <c:pt idx="482">
                  <c:v>0.254291127778715</c:v>
                </c:pt>
                <c:pt idx="483">
                  <c:v>0.252059934699537</c:v>
                </c:pt>
                <c:pt idx="484">
                  <c:v>0.249829505379254</c:v>
                </c:pt>
                <c:pt idx="485">
                  <c:v>0.247600392935539</c:v>
                </c:pt>
                <c:pt idx="486">
                  <c:v>0.245373139149894</c:v>
                </c:pt>
                <c:pt idx="487">
                  <c:v>0.243148274365256</c:v>
                </c:pt>
                <c:pt idx="488">
                  <c:v>0.24092631739708</c:v>
                </c:pt>
                <c:pt idx="489">
                  <c:v>0.238707775457612</c:v>
                </c:pt>
                <c:pt idx="490">
                  <c:v>0.236493144093025</c:v>
                </c:pt>
                <c:pt idx="491">
                  <c:v>0.234282907133124</c:v>
                </c:pt>
                <c:pt idx="492">
                  <c:v>0.232077536653268</c:v>
                </c:pt>
                <c:pt idx="493">
                  <c:v>0.229877492948201</c:v>
                </c:pt>
                <c:pt idx="494">
                  <c:v>0.227683224517425</c:v>
                </c:pt>
                <c:pt idx="495">
                  <c:v>0.225495168061784</c:v>
                </c:pt>
                <c:pt idx="496">
                  <c:v>0.223313748490903</c:v>
                </c:pt>
                <c:pt idx="497">
                  <c:v>0.221139378941124</c:v>
                </c:pt>
                <c:pt idx="498">
                  <c:v>0.218972460803567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axId val="2092146328"/>
        <c:axId val="2092141000"/>
      </c:barChart>
      <c:catAx>
        <c:axId val="2092146328"/>
        <c:scaling>
          <c:orientation val="minMax"/>
        </c:scaling>
        <c:delete val="0"/>
        <c:axPos val="b"/>
        <c:majorGridlines/>
        <c:title>
          <c:tx>
            <c:strRef>
              <c:f>'1m'!$M$37</c:f>
              <c:strCache>
                <c:ptCount val="1"/>
                <c:pt idx="0">
                  <c:v>t-values</c:v>
                </c:pt>
              </c:strCache>
            </c:strRef>
          </c:tx>
          <c:layout/>
          <c:overlay val="0"/>
          <c:txPr>
            <a:bodyPr/>
            <a:lstStyle/>
            <a:p>
              <a:pPr>
                <a:defRPr sz="1200"/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crossAx val="2092141000"/>
        <c:crosses val="autoZero"/>
        <c:auto val="1"/>
        <c:lblAlgn val="ctr"/>
        <c:lblOffset val="100"/>
        <c:tickLblSkip val="100"/>
        <c:tickMarkSkip val="100"/>
        <c:noMultiLvlLbl val="0"/>
      </c:catAx>
      <c:valAx>
        <c:axId val="2092141000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 sz="1200"/>
                </a:pPr>
                <a:r>
                  <a:rPr lang="en-US" sz="1200"/>
                  <a:t>dp/dt</a:t>
                </a:r>
              </a:p>
            </c:rich>
          </c:tx>
          <c:layout/>
          <c:overlay val="0"/>
        </c:title>
        <c:numFmt formatCode="General" sourceLinked="1"/>
        <c:majorTickMark val="out"/>
        <c:minorTickMark val="none"/>
        <c:tickLblPos val="nextTo"/>
        <c:crossAx val="2092146328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1.0" l="0.75" r="0.75" t="1.0" header="0.5" footer="0.5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title>
      <c:tx>
        <c:strRef>
          <c:f>'1m'!$M$49</c:f>
          <c:strCache>
            <c:ptCount val="1"/>
            <c:pt idx="0">
              <c:v>the confidence interval and the significance level _x000d_in the t-distribution _x000d_and the position of the sample t-value</c:v>
            </c:pt>
          </c:strCache>
        </c:strRef>
      </c:tx>
      <c:layout/>
      <c:overlay val="0"/>
      <c:txPr>
        <a:bodyPr/>
        <a:lstStyle/>
        <a:p>
          <a:pPr>
            <a:defRPr sz="1800"/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'1m'!$J$142</c:f>
              <c:strCache>
                <c:ptCount val="1"/>
                <c:pt idx="0">
                  <c:v>dp/dt</c:v>
                </c:pt>
              </c:strCache>
            </c:strRef>
          </c:tx>
          <c:spPr>
            <a:solidFill>
              <a:srgbClr val="FF0000"/>
            </a:solidFill>
            <a:ln w="47625">
              <a:noFill/>
            </a:ln>
          </c:spPr>
          <c:invertIfNegative val="0"/>
          <c:cat>
            <c:numRef>
              <c:f>'1m'!$I$143:$I$943</c:f>
              <c:numCache>
                <c:formatCode>General</c:formatCode>
                <c:ptCount val="801"/>
                <c:pt idx="0">
                  <c:v>-4.0</c:v>
                </c:pt>
                <c:pt idx="1">
                  <c:v>-3.99</c:v>
                </c:pt>
                <c:pt idx="2">
                  <c:v>-3.98</c:v>
                </c:pt>
                <c:pt idx="3">
                  <c:v>-3.97</c:v>
                </c:pt>
                <c:pt idx="4">
                  <c:v>-3.96</c:v>
                </c:pt>
                <c:pt idx="5">
                  <c:v>-3.95</c:v>
                </c:pt>
                <c:pt idx="6">
                  <c:v>-3.94</c:v>
                </c:pt>
                <c:pt idx="7">
                  <c:v>-3.93</c:v>
                </c:pt>
                <c:pt idx="8">
                  <c:v>-3.92</c:v>
                </c:pt>
                <c:pt idx="9">
                  <c:v>-3.91</c:v>
                </c:pt>
                <c:pt idx="10">
                  <c:v>-3.9</c:v>
                </c:pt>
                <c:pt idx="11">
                  <c:v>-3.89</c:v>
                </c:pt>
                <c:pt idx="12">
                  <c:v>-3.88</c:v>
                </c:pt>
                <c:pt idx="13">
                  <c:v>-3.87</c:v>
                </c:pt>
                <c:pt idx="14">
                  <c:v>-3.86</c:v>
                </c:pt>
                <c:pt idx="15">
                  <c:v>-3.85</c:v>
                </c:pt>
                <c:pt idx="16">
                  <c:v>-3.84</c:v>
                </c:pt>
                <c:pt idx="17">
                  <c:v>-3.83</c:v>
                </c:pt>
                <c:pt idx="18">
                  <c:v>-3.82</c:v>
                </c:pt>
                <c:pt idx="19">
                  <c:v>-3.81</c:v>
                </c:pt>
                <c:pt idx="20">
                  <c:v>-3.8</c:v>
                </c:pt>
                <c:pt idx="21">
                  <c:v>-3.79</c:v>
                </c:pt>
                <c:pt idx="22">
                  <c:v>-3.78</c:v>
                </c:pt>
                <c:pt idx="23">
                  <c:v>-3.77</c:v>
                </c:pt>
                <c:pt idx="24">
                  <c:v>-3.76</c:v>
                </c:pt>
                <c:pt idx="25">
                  <c:v>-3.75</c:v>
                </c:pt>
                <c:pt idx="26">
                  <c:v>-3.74</c:v>
                </c:pt>
                <c:pt idx="27">
                  <c:v>-3.73</c:v>
                </c:pt>
                <c:pt idx="28">
                  <c:v>-3.72</c:v>
                </c:pt>
                <c:pt idx="29">
                  <c:v>-3.71</c:v>
                </c:pt>
                <c:pt idx="30">
                  <c:v>-3.7</c:v>
                </c:pt>
                <c:pt idx="31">
                  <c:v>-3.69</c:v>
                </c:pt>
                <c:pt idx="32">
                  <c:v>-3.68</c:v>
                </c:pt>
                <c:pt idx="33">
                  <c:v>-3.67</c:v>
                </c:pt>
                <c:pt idx="34">
                  <c:v>-3.66</c:v>
                </c:pt>
                <c:pt idx="35">
                  <c:v>-3.65</c:v>
                </c:pt>
                <c:pt idx="36">
                  <c:v>-3.64</c:v>
                </c:pt>
                <c:pt idx="37">
                  <c:v>-3.63</c:v>
                </c:pt>
                <c:pt idx="38">
                  <c:v>-3.62</c:v>
                </c:pt>
                <c:pt idx="39">
                  <c:v>-3.61</c:v>
                </c:pt>
                <c:pt idx="40">
                  <c:v>-3.6</c:v>
                </c:pt>
                <c:pt idx="41">
                  <c:v>-3.59</c:v>
                </c:pt>
                <c:pt idx="42">
                  <c:v>-3.58</c:v>
                </c:pt>
                <c:pt idx="43">
                  <c:v>-3.57</c:v>
                </c:pt>
                <c:pt idx="44">
                  <c:v>-3.56</c:v>
                </c:pt>
                <c:pt idx="45">
                  <c:v>-3.55</c:v>
                </c:pt>
                <c:pt idx="46">
                  <c:v>-3.54</c:v>
                </c:pt>
                <c:pt idx="47">
                  <c:v>-3.53</c:v>
                </c:pt>
                <c:pt idx="48">
                  <c:v>-3.52</c:v>
                </c:pt>
                <c:pt idx="49">
                  <c:v>-3.51</c:v>
                </c:pt>
                <c:pt idx="50">
                  <c:v>-3.5</c:v>
                </c:pt>
                <c:pt idx="51">
                  <c:v>-3.49</c:v>
                </c:pt>
                <c:pt idx="52">
                  <c:v>-3.48</c:v>
                </c:pt>
                <c:pt idx="53">
                  <c:v>-3.47</c:v>
                </c:pt>
                <c:pt idx="54">
                  <c:v>-3.46</c:v>
                </c:pt>
                <c:pt idx="55">
                  <c:v>-3.45</c:v>
                </c:pt>
                <c:pt idx="56">
                  <c:v>-3.44</c:v>
                </c:pt>
                <c:pt idx="57">
                  <c:v>-3.43</c:v>
                </c:pt>
                <c:pt idx="58">
                  <c:v>-3.42</c:v>
                </c:pt>
                <c:pt idx="59">
                  <c:v>-3.41</c:v>
                </c:pt>
                <c:pt idx="60">
                  <c:v>-3.4</c:v>
                </c:pt>
                <c:pt idx="61">
                  <c:v>-3.39</c:v>
                </c:pt>
                <c:pt idx="62">
                  <c:v>-3.38</c:v>
                </c:pt>
                <c:pt idx="63">
                  <c:v>-3.37</c:v>
                </c:pt>
                <c:pt idx="64">
                  <c:v>-3.36</c:v>
                </c:pt>
                <c:pt idx="65">
                  <c:v>-3.35</c:v>
                </c:pt>
                <c:pt idx="66">
                  <c:v>-3.34</c:v>
                </c:pt>
                <c:pt idx="67">
                  <c:v>-3.33</c:v>
                </c:pt>
                <c:pt idx="68">
                  <c:v>-3.32</c:v>
                </c:pt>
                <c:pt idx="69">
                  <c:v>-3.31</c:v>
                </c:pt>
                <c:pt idx="70">
                  <c:v>-3.3</c:v>
                </c:pt>
                <c:pt idx="71">
                  <c:v>-3.29</c:v>
                </c:pt>
                <c:pt idx="72">
                  <c:v>-3.28</c:v>
                </c:pt>
                <c:pt idx="73">
                  <c:v>-3.27</c:v>
                </c:pt>
                <c:pt idx="74">
                  <c:v>-3.26</c:v>
                </c:pt>
                <c:pt idx="75">
                  <c:v>-3.25</c:v>
                </c:pt>
                <c:pt idx="76">
                  <c:v>-3.24</c:v>
                </c:pt>
                <c:pt idx="77">
                  <c:v>-3.23</c:v>
                </c:pt>
                <c:pt idx="78">
                  <c:v>-3.22</c:v>
                </c:pt>
                <c:pt idx="79">
                  <c:v>-3.21</c:v>
                </c:pt>
                <c:pt idx="80">
                  <c:v>-3.2</c:v>
                </c:pt>
                <c:pt idx="81">
                  <c:v>-3.19</c:v>
                </c:pt>
                <c:pt idx="82">
                  <c:v>-3.18</c:v>
                </c:pt>
                <c:pt idx="83">
                  <c:v>-3.17</c:v>
                </c:pt>
                <c:pt idx="84">
                  <c:v>-3.16</c:v>
                </c:pt>
                <c:pt idx="85">
                  <c:v>-3.15</c:v>
                </c:pt>
                <c:pt idx="86">
                  <c:v>-3.14</c:v>
                </c:pt>
                <c:pt idx="87">
                  <c:v>-3.13</c:v>
                </c:pt>
                <c:pt idx="88">
                  <c:v>-3.12</c:v>
                </c:pt>
                <c:pt idx="89">
                  <c:v>-3.11</c:v>
                </c:pt>
                <c:pt idx="90">
                  <c:v>-3.1</c:v>
                </c:pt>
                <c:pt idx="91">
                  <c:v>-3.09</c:v>
                </c:pt>
                <c:pt idx="92">
                  <c:v>-3.08</c:v>
                </c:pt>
                <c:pt idx="93">
                  <c:v>-3.07</c:v>
                </c:pt>
                <c:pt idx="94">
                  <c:v>-3.06</c:v>
                </c:pt>
                <c:pt idx="95">
                  <c:v>-3.05</c:v>
                </c:pt>
                <c:pt idx="96">
                  <c:v>-3.04</c:v>
                </c:pt>
                <c:pt idx="97">
                  <c:v>-3.03</c:v>
                </c:pt>
                <c:pt idx="98">
                  <c:v>-3.02</c:v>
                </c:pt>
                <c:pt idx="99">
                  <c:v>-3.01</c:v>
                </c:pt>
                <c:pt idx="100">
                  <c:v>-3.0</c:v>
                </c:pt>
                <c:pt idx="101">
                  <c:v>-2.99</c:v>
                </c:pt>
                <c:pt idx="102">
                  <c:v>-2.98</c:v>
                </c:pt>
                <c:pt idx="103">
                  <c:v>-2.97</c:v>
                </c:pt>
                <c:pt idx="104">
                  <c:v>-2.96</c:v>
                </c:pt>
                <c:pt idx="105">
                  <c:v>-2.95</c:v>
                </c:pt>
                <c:pt idx="106">
                  <c:v>-2.94</c:v>
                </c:pt>
                <c:pt idx="107">
                  <c:v>-2.93</c:v>
                </c:pt>
                <c:pt idx="108">
                  <c:v>-2.92</c:v>
                </c:pt>
                <c:pt idx="109">
                  <c:v>-2.91</c:v>
                </c:pt>
                <c:pt idx="110">
                  <c:v>-2.9</c:v>
                </c:pt>
                <c:pt idx="111">
                  <c:v>-2.89</c:v>
                </c:pt>
                <c:pt idx="112">
                  <c:v>-2.88</c:v>
                </c:pt>
                <c:pt idx="113">
                  <c:v>-2.87</c:v>
                </c:pt>
                <c:pt idx="114">
                  <c:v>-2.86</c:v>
                </c:pt>
                <c:pt idx="115">
                  <c:v>-2.85</c:v>
                </c:pt>
                <c:pt idx="116">
                  <c:v>-2.84</c:v>
                </c:pt>
                <c:pt idx="117">
                  <c:v>-2.83</c:v>
                </c:pt>
                <c:pt idx="118">
                  <c:v>-2.82</c:v>
                </c:pt>
                <c:pt idx="119">
                  <c:v>-2.81</c:v>
                </c:pt>
                <c:pt idx="120">
                  <c:v>-2.8</c:v>
                </c:pt>
                <c:pt idx="121">
                  <c:v>-2.79</c:v>
                </c:pt>
                <c:pt idx="122">
                  <c:v>-2.78</c:v>
                </c:pt>
                <c:pt idx="123">
                  <c:v>-2.77</c:v>
                </c:pt>
                <c:pt idx="124">
                  <c:v>-2.76</c:v>
                </c:pt>
                <c:pt idx="125">
                  <c:v>-2.75</c:v>
                </c:pt>
                <c:pt idx="126">
                  <c:v>-2.74</c:v>
                </c:pt>
                <c:pt idx="127">
                  <c:v>-2.73</c:v>
                </c:pt>
                <c:pt idx="128">
                  <c:v>-2.72</c:v>
                </c:pt>
                <c:pt idx="129">
                  <c:v>-2.71</c:v>
                </c:pt>
                <c:pt idx="130">
                  <c:v>-2.7</c:v>
                </c:pt>
                <c:pt idx="131">
                  <c:v>-2.69</c:v>
                </c:pt>
                <c:pt idx="132">
                  <c:v>-2.68</c:v>
                </c:pt>
                <c:pt idx="133">
                  <c:v>-2.67</c:v>
                </c:pt>
                <c:pt idx="134">
                  <c:v>-2.66</c:v>
                </c:pt>
                <c:pt idx="135">
                  <c:v>-2.65</c:v>
                </c:pt>
                <c:pt idx="136">
                  <c:v>-2.64</c:v>
                </c:pt>
                <c:pt idx="137">
                  <c:v>-2.63</c:v>
                </c:pt>
                <c:pt idx="138">
                  <c:v>-2.62</c:v>
                </c:pt>
                <c:pt idx="139">
                  <c:v>-2.61</c:v>
                </c:pt>
                <c:pt idx="140">
                  <c:v>-2.6</c:v>
                </c:pt>
                <c:pt idx="141">
                  <c:v>-2.59</c:v>
                </c:pt>
                <c:pt idx="142">
                  <c:v>-2.58</c:v>
                </c:pt>
                <c:pt idx="143">
                  <c:v>-2.57</c:v>
                </c:pt>
                <c:pt idx="144">
                  <c:v>-2.56</c:v>
                </c:pt>
                <c:pt idx="145">
                  <c:v>-2.55</c:v>
                </c:pt>
                <c:pt idx="146">
                  <c:v>-2.54</c:v>
                </c:pt>
                <c:pt idx="147">
                  <c:v>-2.53</c:v>
                </c:pt>
                <c:pt idx="148">
                  <c:v>-2.52</c:v>
                </c:pt>
                <c:pt idx="149">
                  <c:v>-2.51</c:v>
                </c:pt>
                <c:pt idx="150">
                  <c:v>-2.5</c:v>
                </c:pt>
                <c:pt idx="151">
                  <c:v>-2.49</c:v>
                </c:pt>
                <c:pt idx="152">
                  <c:v>-2.48</c:v>
                </c:pt>
                <c:pt idx="153">
                  <c:v>-2.47</c:v>
                </c:pt>
                <c:pt idx="154">
                  <c:v>-2.46</c:v>
                </c:pt>
                <c:pt idx="155">
                  <c:v>-2.45</c:v>
                </c:pt>
                <c:pt idx="156">
                  <c:v>-2.44</c:v>
                </c:pt>
                <c:pt idx="157">
                  <c:v>-2.43</c:v>
                </c:pt>
                <c:pt idx="158">
                  <c:v>-2.42</c:v>
                </c:pt>
                <c:pt idx="159">
                  <c:v>-2.41</c:v>
                </c:pt>
                <c:pt idx="160">
                  <c:v>-2.4</c:v>
                </c:pt>
                <c:pt idx="161">
                  <c:v>-2.39</c:v>
                </c:pt>
                <c:pt idx="162">
                  <c:v>-2.38</c:v>
                </c:pt>
                <c:pt idx="163">
                  <c:v>-2.37</c:v>
                </c:pt>
                <c:pt idx="164">
                  <c:v>-2.36</c:v>
                </c:pt>
                <c:pt idx="165">
                  <c:v>-2.35</c:v>
                </c:pt>
                <c:pt idx="166">
                  <c:v>-2.34</c:v>
                </c:pt>
                <c:pt idx="167">
                  <c:v>-2.33</c:v>
                </c:pt>
                <c:pt idx="168">
                  <c:v>-2.32</c:v>
                </c:pt>
                <c:pt idx="169">
                  <c:v>-2.31</c:v>
                </c:pt>
                <c:pt idx="170">
                  <c:v>-2.3</c:v>
                </c:pt>
                <c:pt idx="171">
                  <c:v>-2.29</c:v>
                </c:pt>
                <c:pt idx="172">
                  <c:v>-2.28</c:v>
                </c:pt>
                <c:pt idx="173">
                  <c:v>-2.27</c:v>
                </c:pt>
                <c:pt idx="174">
                  <c:v>-2.26</c:v>
                </c:pt>
                <c:pt idx="175">
                  <c:v>-2.25</c:v>
                </c:pt>
                <c:pt idx="176">
                  <c:v>-2.24</c:v>
                </c:pt>
                <c:pt idx="177">
                  <c:v>-2.23</c:v>
                </c:pt>
                <c:pt idx="178">
                  <c:v>-2.22</c:v>
                </c:pt>
                <c:pt idx="179">
                  <c:v>-2.21</c:v>
                </c:pt>
                <c:pt idx="180">
                  <c:v>-2.2</c:v>
                </c:pt>
                <c:pt idx="181">
                  <c:v>-2.19</c:v>
                </c:pt>
                <c:pt idx="182">
                  <c:v>-2.18</c:v>
                </c:pt>
                <c:pt idx="183">
                  <c:v>-2.17</c:v>
                </c:pt>
                <c:pt idx="184">
                  <c:v>-2.16</c:v>
                </c:pt>
                <c:pt idx="185">
                  <c:v>-2.15</c:v>
                </c:pt>
                <c:pt idx="186">
                  <c:v>-2.14</c:v>
                </c:pt>
                <c:pt idx="187">
                  <c:v>-2.13</c:v>
                </c:pt>
                <c:pt idx="188">
                  <c:v>-2.12</c:v>
                </c:pt>
                <c:pt idx="189">
                  <c:v>-2.11</c:v>
                </c:pt>
                <c:pt idx="190">
                  <c:v>-2.1</c:v>
                </c:pt>
                <c:pt idx="191">
                  <c:v>-2.09</c:v>
                </c:pt>
                <c:pt idx="192">
                  <c:v>-2.08</c:v>
                </c:pt>
                <c:pt idx="193">
                  <c:v>-2.07</c:v>
                </c:pt>
                <c:pt idx="194">
                  <c:v>-2.06</c:v>
                </c:pt>
                <c:pt idx="195">
                  <c:v>-2.05</c:v>
                </c:pt>
                <c:pt idx="196">
                  <c:v>-2.04</c:v>
                </c:pt>
                <c:pt idx="197">
                  <c:v>-2.03</c:v>
                </c:pt>
                <c:pt idx="198">
                  <c:v>-2.02</c:v>
                </c:pt>
                <c:pt idx="199">
                  <c:v>-2.01</c:v>
                </c:pt>
                <c:pt idx="200">
                  <c:v>-2.0</c:v>
                </c:pt>
                <c:pt idx="201">
                  <c:v>-1.99</c:v>
                </c:pt>
                <c:pt idx="202">
                  <c:v>-1.98</c:v>
                </c:pt>
                <c:pt idx="203">
                  <c:v>-1.97</c:v>
                </c:pt>
                <c:pt idx="204">
                  <c:v>-1.96</c:v>
                </c:pt>
                <c:pt idx="205">
                  <c:v>-1.95</c:v>
                </c:pt>
                <c:pt idx="206">
                  <c:v>-1.94</c:v>
                </c:pt>
                <c:pt idx="207">
                  <c:v>-1.93</c:v>
                </c:pt>
                <c:pt idx="208">
                  <c:v>-1.92</c:v>
                </c:pt>
                <c:pt idx="209">
                  <c:v>-1.91</c:v>
                </c:pt>
                <c:pt idx="210">
                  <c:v>-1.9</c:v>
                </c:pt>
                <c:pt idx="211">
                  <c:v>-1.89</c:v>
                </c:pt>
                <c:pt idx="212">
                  <c:v>-1.88</c:v>
                </c:pt>
                <c:pt idx="213">
                  <c:v>-1.87</c:v>
                </c:pt>
                <c:pt idx="214">
                  <c:v>-1.86</c:v>
                </c:pt>
                <c:pt idx="215">
                  <c:v>-1.85</c:v>
                </c:pt>
                <c:pt idx="216">
                  <c:v>-1.84</c:v>
                </c:pt>
                <c:pt idx="217">
                  <c:v>-1.83</c:v>
                </c:pt>
                <c:pt idx="218">
                  <c:v>-1.82</c:v>
                </c:pt>
                <c:pt idx="219">
                  <c:v>-1.81</c:v>
                </c:pt>
                <c:pt idx="220">
                  <c:v>-1.8</c:v>
                </c:pt>
                <c:pt idx="221">
                  <c:v>-1.79</c:v>
                </c:pt>
                <c:pt idx="222">
                  <c:v>-1.78</c:v>
                </c:pt>
                <c:pt idx="223">
                  <c:v>-1.77</c:v>
                </c:pt>
                <c:pt idx="224">
                  <c:v>-1.76</c:v>
                </c:pt>
                <c:pt idx="225">
                  <c:v>-1.75</c:v>
                </c:pt>
                <c:pt idx="226">
                  <c:v>-1.74</c:v>
                </c:pt>
                <c:pt idx="227">
                  <c:v>-1.73</c:v>
                </c:pt>
                <c:pt idx="228">
                  <c:v>-1.72</c:v>
                </c:pt>
                <c:pt idx="229">
                  <c:v>-1.71</c:v>
                </c:pt>
                <c:pt idx="230">
                  <c:v>-1.7</c:v>
                </c:pt>
                <c:pt idx="231">
                  <c:v>-1.69</c:v>
                </c:pt>
                <c:pt idx="232">
                  <c:v>-1.68</c:v>
                </c:pt>
                <c:pt idx="233">
                  <c:v>-1.67</c:v>
                </c:pt>
                <c:pt idx="234">
                  <c:v>-1.66</c:v>
                </c:pt>
                <c:pt idx="235">
                  <c:v>-1.65</c:v>
                </c:pt>
                <c:pt idx="236">
                  <c:v>-1.64</c:v>
                </c:pt>
                <c:pt idx="237">
                  <c:v>-1.63</c:v>
                </c:pt>
                <c:pt idx="238">
                  <c:v>-1.62</c:v>
                </c:pt>
                <c:pt idx="239">
                  <c:v>-1.61</c:v>
                </c:pt>
                <c:pt idx="240">
                  <c:v>-1.6</c:v>
                </c:pt>
                <c:pt idx="241">
                  <c:v>-1.59</c:v>
                </c:pt>
                <c:pt idx="242">
                  <c:v>-1.58</c:v>
                </c:pt>
                <c:pt idx="243">
                  <c:v>-1.57</c:v>
                </c:pt>
                <c:pt idx="244">
                  <c:v>-1.56</c:v>
                </c:pt>
                <c:pt idx="245">
                  <c:v>-1.55</c:v>
                </c:pt>
                <c:pt idx="246">
                  <c:v>-1.54</c:v>
                </c:pt>
                <c:pt idx="247">
                  <c:v>-1.53</c:v>
                </c:pt>
                <c:pt idx="248">
                  <c:v>-1.52</c:v>
                </c:pt>
                <c:pt idx="249">
                  <c:v>-1.51</c:v>
                </c:pt>
                <c:pt idx="250">
                  <c:v>-1.5</c:v>
                </c:pt>
                <c:pt idx="251">
                  <c:v>-1.49</c:v>
                </c:pt>
                <c:pt idx="252">
                  <c:v>-1.48</c:v>
                </c:pt>
                <c:pt idx="253">
                  <c:v>-1.47</c:v>
                </c:pt>
                <c:pt idx="254">
                  <c:v>-1.46</c:v>
                </c:pt>
                <c:pt idx="255">
                  <c:v>-1.45</c:v>
                </c:pt>
                <c:pt idx="256">
                  <c:v>-1.44</c:v>
                </c:pt>
                <c:pt idx="257">
                  <c:v>-1.43</c:v>
                </c:pt>
                <c:pt idx="258">
                  <c:v>-1.42</c:v>
                </c:pt>
                <c:pt idx="259">
                  <c:v>-1.41</c:v>
                </c:pt>
                <c:pt idx="260">
                  <c:v>-1.4</c:v>
                </c:pt>
                <c:pt idx="261">
                  <c:v>-1.39</c:v>
                </c:pt>
                <c:pt idx="262">
                  <c:v>-1.38</c:v>
                </c:pt>
                <c:pt idx="263">
                  <c:v>-1.37</c:v>
                </c:pt>
                <c:pt idx="264">
                  <c:v>-1.36</c:v>
                </c:pt>
                <c:pt idx="265">
                  <c:v>-1.35</c:v>
                </c:pt>
                <c:pt idx="266">
                  <c:v>-1.34</c:v>
                </c:pt>
                <c:pt idx="267">
                  <c:v>-1.33</c:v>
                </c:pt>
                <c:pt idx="268">
                  <c:v>-1.32</c:v>
                </c:pt>
                <c:pt idx="269">
                  <c:v>-1.31</c:v>
                </c:pt>
                <c:pt idx="270">
                  <c:v>-1.3</c:v>
                </c:pt>
                <c:pt idx="271">
                  <c:v>-1.29</c:v>
                </c:pt>
                <c:pt idx="272">
                  <c:v>-1.28</c:v>
                </c:pt>
                <c:pt idx="273">
                  <c:v>-1.27</c:v>
                </c:pt>
                <c:pt idx="274">
                  <c:v>-1.26</c:v>
                </c:pt>
                <c:pt idx="275">
                  <c:v>-1.25</c:v>
                </c:pt>
                <c:pt idx="276">
                  <c:v>-1.24</c:v>
                </c:pt>
                <c:pt idx="277">
                  <c:v>-1.23</c:v>
                </c:pt>
                <c:pt idx="278">
                  <c:v>-1.22</c:v>
                </c:pt>
                <c:pt idx="279">
                  <c:v>-1.21</c:v>
                </c:pt>
                <c:pt idx="280">
                  <c:v>-1.2</c:v>
                </c:pt>
                <c:pt idx="281">
                  <c:v>-1.19</c:v>
                </c:pt>
                <c:pt idx="282">
                  <c:v>-1.18</c:v>
                </c:pt>
                <c:pt idx="283">
                  <c:v>-1.17</c:v>
                </c:pt>
                <c:pt idx="284">
                  <c:v>-1.16</c:v>
                </c:pt>
                <c:pt idx="285">
                  <c:v>-1.15</c:v>
                </c:pt>
                <c:pt idx="286">
                  <c:v>-1.14</c:v>
                </c:pt>
                <c:pt idx="287">
                  <c:v>-1.13</c:v>
                </c:pt>
                <c:pt idx="288">
                  <c:v>-1.12</c:v>
                </c:pt>
                <c:pt idx="289">
                  <c:v>-1.11</c:v>
                </c:pt>
                <c:pt idx="290">
                  <c:v>-1.1</c:v>
                </c:pt>
                <c:pt idx="291">
                  <c:v>-1.09</c:v>
                </c:pt>
                <c:pt idx="292">
                  <c:v>-1.08</c:v>
                </c:pt>
                <c:pt idx="293">
                  <c:v>-1.07</c:v>
                </c:pt>
                <c:pt idx="294">
                  <c:v>-1.06</c:v>
                </c:pt>
                <c:pt idx="295">
                  <c:v>-1.05</c:v>
                </c:pt>
                <c:pt idx="296">
                  <c:v>-1.04</c:v>
                </c:pt>
                <c:pt idx="297">
                  <c:v>-1.03</c:v>
                </c:pt>
                <c:pt idx="298">
                  <c:v>-1.02</c:v>
                </c:pt>
                <c:pt idx="299">
                  <c:v>-1.01</c:v>
                </c:pt>
                <c:pt idx="300">
                  <c:v>-1.0</c:v>
                </c:pt>
                <c:pt idx="301">
                  <c:v>-0.99</c:v>
                </c:pt>
                <c:pt idx="302">
                  <c:v>-0.98</c:v>
                </c:pt>
                <c:pt idx="303">
                  <c:v>-0.97</c:v>
                </c:pt>
                <c:pt idx="304">
                  <c:v>-0.96</c:v>
                </c:pt>
                <c:pt idx="305">
                  <c:v>-0.95</c:v>
                </c:pt>
                <c:pt idx="306">
                  <c:v>-0.94</c:v>
                </c:pt>
                <c:pt idx="307">
                  <c:v>-0.93</c:v>
                </c:pt>
                <c:pt idx="308">
                  <c:v>-0.92</c:v>
                </c:pt>
                <c:pt idx="309">
                  <c:v>-0.91</c:v>
                </c:pt>
                <c:pt idx="310">
                  <c:v>-0.9</c:v>
                </c:pt>
                <c:pt idx="311">
                  <c:v>-0.89</c:v>
                </c:pt>
                <c:pt idx="312">
                  <c:v>-0.88</c:v>
                </c:pt>
                <c:pt idx="313">
                  <c:v>-0.87</c:v>
                </c:pt>
                <c:pt idx="314">
                  <c:v>-0.86</c:v>
                </c:pt>
                <c:pt idx="315">
                  <c:v>-0.85</c:v>
                </c:pt>
                <c:pt idx="316">
                  <c:v>-0.84</c:v>
                </c:pt>
                <c:pt idx="317">
                  <c:v>-0.83</c:v>
                </c:pt>
                <c:pt idx="318">
                  <c:v>-0.82</c:v>
                </c:pt>
                <c:pt idx="319">
                  <c:v>-0.81</c:v>
                </c:pt>
                <c:pt idx="320">
                  <c:v>-0.8</c:v>
                </c:pt>
                <c:pt idx="321">
                  <c:v>-0.79</c:v>
                </c:pt>
                <c:pt idx="322">
                  <c:v>-0.78</c:v>
                </c:pt>
                <c:pt idx="323">
                  <c:v>-0.77</c:v>
                </c:pt>
                <c:pt idx="324">
                  <c:v>-0.76</c:v>
                </c:pt>
                <c:pt idx="325">
                  <c:v>-0.75</c:v>
                </c:pt>
                <c:pt idx="326">
                  <c:v>-0.74</c:v>
                </c:pt>
                <c:pt idx="327">
                  <c:v>-0.73</c:v>
                </c:pt>
                <c:pt idx="328">
                  <c:v>-0.72</c:v>
                </c:pt>
                <c:pt idx="329">
                  <c:v>-0.71</c:v>
                </c:pt>
                <c:pt idx="330">
                  <c:v>-0.7</c:v>
                </c:pt>
                <c:pt idx="331">
                  <c:v>-0.69</c:v>
                </c:pt>
                <c:pt idx="332">
                  <c:v>-0.68</c:v>
                </c:pt>
                <c:pt idx="333">
                  <c:v>-0.67</c:v>
                </c:pt>
                <c:pt idx="334">
                  <c:v>-0.66</c:v>
                </c:pt>
                <c:pt idx="335">
                  <c:v>-0.65</c:v>
                </c:pt>
                <c:pt idx="336">
                  <c:v>-0.64</c:v>
                </c:pt>
                <c:pt idx="337">
                  <c:v>-0.63</c:v>
                </c:pt>
                <c:pt idx="338">
                  <c:v>-0.62</c:v>
                </c:pt>
                <c:pt idx="339">
                  <c:v>-0.61</c:v>
                </c:pt>
                <c:pt idx="340">
                  <c:v>-0.6</c:v>
                </c:pt>
                <c:pt idx="341">
                  <c:v>-0.59</c:v>
                </c:pt>
                <c:pt idx="342">
                  <c:v>-0.58</c:v>
                </c:pt>
                <c:pt idx="343">
                  <c:v>-0.57</c:v>
                </c:pt>
                <c:pt idx="344">
                  <c:v>-0.56</c:v>
                </c:pt>
                <c:pt idx="345">
                  <c:v>-0.55</c:v>
                </c:pt>
                <c:pt idx="346">
                  <c:v>-0.54</c:v>
                </c:pt>
                <c:pt idx="347">
                  <c:v>-0.53</c:v>
                </c:pt>
                <c:pt idx="348">
                  <c:v>-0.52</c:v>
                </c:pt>
                <c:pt idx="349">
                  <c:v>-0.51</c:v>
                </c:pt>
                <c:pt idx="350">
                  <c:v>-0.5</c:v>
                </c:pt>
                <c:pt idx="351">
                  <c:v>-0.49</c:v>
                </c:pt>
                <c:pt idx="352">
                  <c:v>-0.48</c:v>
                </c:pt>
                <c:pt idx="353">
                  <c:v>-0.47</c:v>
                </c:pt>
                <c:pt idx="354">
                  <c:v>-0.46</c:v>
                </c:pt>
                <c:pt idx="355">
                  <c:v>-0.45</c:v>
                </c:pt>
                <c:pt idx="356">
                  <c:v>-0.44</c:v>
                </c:pt>
                <c:pt idx="357">
                  <c:v>-0.43</c:v>
                </c:pt>
                <c:pt idx="358">
                  <c:v>-0.42</c:v>
                </c:pt>
                <c:pt idx="359">
                  <c:v>-0.41</c:v>
                </c:pt>
                <c:pt idx="360">
                  <c:v>-0.4</c:v>
                </c:pt>
                <c:pt idx="361">
                  <c:v>-0.39</c:v>
                </c:pt>
                <c:pt idx="362">
                  <c:v>-0.38</c:v>
                </c:pt>
                <c:pt idx="363">
                  <c:v>-0.37</c:v>
                </c:pt>
                <c:pt idx="364">
                  <c:v>-0.36</c:v>
                </c:pt>
                <c:pt idx="365">
                  <c:v>-0.35</c:v>
                </c:pt>
                <c:pt idx="366">
                  <c:v>-0.34</c:v>
                </c:pt>
                <c:pt idx="367">
                  <c:v>-0.33</c:v>
                </c:pt>
                <c:pt idx="368">
                  <c:v>-0.32</c:v>
                </c:pt>
                <c:pt idx="369">
                  <c:v>-0.31</c:v>
                </c:pt>
                <c:pt idx="370">
                  <c:v>-0.3</c:v>
                </c:pt>
                <c:pt idx="371">
                  <c:v>-0.29</c:v>
                </c:pt>
                <c:pt idx="372">
                  <c:v>-0.28</c:v>
                </c:pt>
                <c:pt idx="373">
                  <c:v>-0.27</c:v>
                </c:pt>
                <c:pt idx="374">
                  <c:v>-0.26</c:v>
                </c:pt>
                <c:pt idx="375">
                  <c:v>-0.25</c:v>
                </c:pt>
                <c:pt idx="376">
                  <c:v>-0.24</c:v>
                </c:pt>
                <c:pt idx="377">
                  <c:v>-0.23</c:v>
                </c:pt>
                <c:pt idx="378">
                  <c:v>-0.22</c:v>
                </c:pt>
                <c:pt idx="379">
                  <c:v>-0.21</c:v>
                </c:pt>
                <c:pt idx="380">
                  <c:v>-0.2</c:v>
                </c:pt>
                <c:pt idx="381">
                  <c:v>-0.19</c:v>
                </c:pt>
                <c:pt idx="382">
                  <c:v>-0.18</c:v>
                </c:pt>
                <c:pt idx="383">
                  <c:v>-0.17</c:v>
                </c:pt>
                <c:pt idx="384">
                  <c:v>-0.16</c:v>
                </c:pt>
                <c:pt idx="385">
                  <c:v>-0.15</c:v>
                </c:pt>
                <c:pt idx="386">
                  <c:v>-0.14</c:v>
                </c:pt>
                <c:pt idx="387">
                  <c:v>-0.13</c:v>
                </c:pt>
                <c:pt idx="388">
                  <c:v>-0.12</c:v>
                </c:pt>
                <c:pt idx="389">
                  <c:v>-0.11</c:v>
                </c:pt>
                <c:pt idx="390">
                  <c:v>-0.1</c:v>
                </c:pt>
                <c:pt idx="391">
                  <c:v>-0.09</c:v>
                </c:pt>
                <c:pt idx="392">
                  <c:v>-0.08</c:v>
                </c:pt>
                <c:pt idx="393">
                  <c:v>-0.07</c:v>
                </c:pt>
                <c:pt idx="394">
                  <c:v>-0.06</c:v>
                </c:pt>
                <c:pt idx="395">
                  <c:v>-0.05</c:v>
                </c:pt>
                <c:pt idx="396">
                  <c:v>-0.04</c:v>
                </c:pt>
                <c:pt idx="397">
                  <c:v>-0.03</c:v>
                </c:pt>
                <c:pt idx="398">
                  <c:v>-0.02</c:v>
                </c:pt>
                <c:pt idx="399">
                  <c:v>-0.01</c:v>
                </c:pt>
                <c:pt idx="400">
                  <c:v>0.0</c:v>
                </c:pt>
                <c:pt idx="401">
                  <c:v>0.01</c:v>
                </c:pt>
                <c:pt idx="402">
                  <c:v>0.02</c:v>
                </c:pt>
                <c:pt idx="403">
                  <c:v>0.03</c:v>
                </c:pt>
                <c:pt idx="404">
                  <c:v>0.04</c:v>
                </c:pt>
                <c:pt idx="405">
                  <c:v>0.05</c:v>
                </c:pt>
                <c:pt idx="406">
                  <c:v>0.06</c:v>
                </c:pt>
                <c:pt idx="407">
                  <c:v>0.07</c:v>
                </c:pt>
                <c:pt idx="408">
                  <c:v>0.08</c:v>
                </c:pt>
                <c:pt idx="409">
                  <c:v>0.09</c:v>
                </c:pt>
                <c:pt idx="410">
                  <c:v>0.1</c:v>
                </c:pt>
                <c:pt idx="411">
                  <c:v>0.11</c:v>
                </c:pt>
                <c:pt idx="412">
                  <c:v>0.12</c:v>
                </c:pt>
                <c:pt idx="413">
                  <c:v>0.13</c:v>
                </c:pt>
                <c:pt idx="414">
                  <c:v>0.14</c:v>
                </c:pt>
                <c:pt idx="415">
                  <c:v>0.15</c:v>
                </c:pt>
                <c:pt idx="416">
                  <c:v>0.16</c:v>
                </c:pt>
                <c:pt idx="417">
                  <c:v>0.17</c:v>
                </c:pt>
                <c:pt idx="418">
                  <c:v>0.18</c:v>
                </c:pt>
                <c:pt idx="419">
                  <c:v>0.19</c:v>
                </c:pt>
                <c:pt idx="420">
                  <c:v>0.2</c:v>
                </c:pt>
                <c:pt idx="421">
                  <c:v>0.21</c:v>
                </c:pt>
                <c:pt idx="422">
                  <c:v>0.22</c:v>
                </c:pt>
                <c:pt idx="423">
                  <c:v>0.23</c:v>
                </c:pt>
                <c:pt idx="424">
                  <c:v>0.24</c:v>
                </c:pt>
                <c:pt idx="425">
                  <c:v>0.25</c:v>
                </c:pt>
                <c:pt idx="426">
                  <c:v>0.26</c:v>
                </c:pt>
                <c:pt idx="427">
                  <c:v>0.27</c:v>
                </c:pt>
                <c:pt idx="428">
                  <c:v>0.28</c:v>
                </c:pt>
                <c:pt idx="429">
                  <c:v>0.29</c:v>
                </c:pt>
                <c:pt idx="430">
                  <c:v>0.3</c:v>
                </c:pt>
                <c:pt idx="431">
                  <c:v>0.31</c:v>
                </c:pt>
                <c:pt idx="432">
                  <c:v>0.32</c:v>
                </c:pt>
                <c:pt idx="433">
                  <c:v>0.33</c:v>
                </c:pt>
                <c:pt idx="434">
                  <c:v>0.34</c:v>
                </c:pt>
                <c:pt idx="435">
                  <c:v>0.35</c:v>
                </c:pt>
                <c:pt idx="436">
                  <c:v>0.36</c:v>
                </c:pt>
                <c:pt idx="437">
                  <c:v>0.37</c:v>
                </c:pt>
                <c:pt idx="438">
                  <c:v>0.38</c:v>
                </c:pt>
                <c:pt idx="439">
                  <c:v>0.39</c:v>
                </c:pt>
                <c:pt idx="440">
                  <c:v>0.4</c:v>
                </c:pt>
                <c:pt idx="441">
                  <c:v>0.41</c:v>
                </c:pt>
                <c:pt idx="442">
                  <c:v>0.42</c:v>
                </c:pt>
                <c:pt idx="443">
                  <c:v>0.43</c:v>
                </c:pt>
                <c:pt idx="444">
                  <c:v>0.44</c:v>
                </c:pt>
                <c:pt idx="445">
                  <c:v>0.45</c:v>
                </c:pt>
                <c:pt idx="446">
                  <c:v>0.46</c:v>
                </c:pt>
                <c:pt idx="447">
                  <c:v>0.47</c:v>
                </c:pt>
                <c:pt idx="448">
                  <c:v>0.48</c:v>
                </c:pt>
                <c:pt idx="449">
                  <c:v>0.49</c:v>
                </c:pt>
                <c:pt idx="450">
                  <c:v>0.5</c:v>
                </c:pt>
                <c:pt idx="451">
                  <c:v>0.51</c:v>
                </c:pt>
                <c:pt idx="452">
                  <c:v>0.52</c:v>
                </c:pt>
                <c:pt idx="453">
                  <c:v>0.53</c:v>
                </c:pt>
                <c:pt idx="454">
                  <c:v>0.54</c:v>
                </c:pt>
                <c:pt idx="455">
                  <c:v>0.55</c:v>
                </c:pt>
                <c:pt idx="456">
                  <c:v>0.56</c:v>
                </c:pt>
                <c:pt idx="457">
                  <c:v>0.57</c:v>
                </c:pt>
                <c:pt idx="458">
                  <c:v>0.58</c:v>
                </c:pt>
                <c:pt idx="459">
                  <c:v>0.59</c:v>
                </c:pt>
                <c:pt idx="460">
                  <c:v>0.6</c:v>
                </c:pt>
                <c:pt idx="461">
                  <c:v>0.61</c:v>
                </c:pt>
                <c:pt idx="462">
                  <c:v>0.62</c:v>
                </c:pt>
                <c:pt idx="463">
                  <c:v>0.63</c:v>
                </c:pt>
                <c:pt idx="464">
                  <c:v>0.64</c:v>
                </c:pt>
                <c:pt idx="465">
                  <c:v>0.65</c:v>
                </c:pt>
                <c:pt idx="466">
                  <c:v>0.66</c:v>
                </c:pt>
                <c:pt idx="467">
                  <c:v>0.67</c:v>
                </c:pt>
                <c:pt idx="468">
                  <c:v>0.68</c:v>
                </c:pt>
                <c:pt idx="469">
                  <c:v>0.69</c:v>
                </c:pt>
                <c:pt idx="470">
                  <c:v>0.7</c:v>
                </c:pt>
                <c:pt idx="471">
                  <c:v>0.71</c:v>
                </c:pt>
                <c:pt idx="472">
                  <c:v>0.72</c:v>
                </c:pt>
                <c:pt idx="473">
                  <c:v>0.73</c:v>
                </c:pt>
                <c:pt idx="474">
                  <c:v>0.74</c:v>
                </c:pt>
                <c:pt idx="475">
                  <c:v>0.75</c:v>
                </c:pt>
                <c:pt idx="476">
                  <c:v>0.76</c:v>
                </c:pt>
                <c:pt idx="477">
                  <c:v>0.77</c:v>
                </c:pt>
                <c:pt idx="478">
                  <c:v>0.78</c:v>
                </c:pt>
                <c:pt idx="479">
                  <c:v>0.79</c:v>
                </c:pt>
                <c:pt idx="480">
                  <c:v>0.8</c:v>
                </c:pt>
                <c:pt idx="481">
                  <c:v>0.81</c:v>
                </c:pt>
                <c:pt idx="482">
                  <c:v>0.82</c:v>
                </c:pt>
                <c:pt idx="483">
                  <c:v>0.83</c:v>
                </c:pt>
                <c:pt idx="484">
                  <c:v>0.84</c:v>
                </c:pt>
                <c:pt idx="485">
                  <c:v>0.85</c:v>
                </c:pt>
                <c:pt idx="486">
                  <c:v>0.86</c:v>
                </c:pt>
                <c:pt idx="487">
                  <c:v>0.87</c:v>
                </c:pt>
                <c:pt idx="488">
                  <c:v>0.88</c:v>
                </c:pt>
                <c:pt idx="489">
                  <c:v>0.89</c:v>
                </c:pt>
                <c:pt idx="490">
                  <c:v>0.9</c:v>
                </c:pt>
                <c:pt idx="491">
                  <c:v>0.91</c:v>
                </c:pt>
                <c:pt idx="492">
                  <c:v>0.92</c:v>
                </c:pt>
                <c:pt idx="493">
                  <c:v>0.93</c:v>
                </c:pt>
                <c:pt idx="494">
                  <c:v>0.94</c:v>
                </c:pt>
                <c:pt idx="495">
                  <c:v>0.95</c:v>
                </c:pt>
                <c:pt idx="496">
                  <c:v>0.96</c:v>
                </c:pt>
                <c:pt idx="497">
                  <c:v>0.97</c:v>
                </c:pt>
                <c:pt idx="498">
                  <c:v>0.98</c:v>
                </c:pt>
                <c:pt idx="499">
                  <c:v>0.99</c:v>
                </c:pt>
                <c:pt idx="500">
                  <c:v>1.0</c:v>
                </c:pt>
                <c:pt idx="501">
                  <c:v>1.01</c:v>
                </c:pt>
                <c:pt idx="502">
                  <c:v>1.02</c:v>
                </c:pt>
                <c:pt idx="503">
                  <c:v>1.03</c:v>
                </c:pt>
                <c:pt idx="504">
                  <c:v>1.04</c:v>
                </c:pt>
                <c:pt idx="505">
                  <c:v>1.05</c:v>
                </c:pt>
                <c:pt idx="506">
                  <c:v>1.06</c:v>
                </c:pt>
                <c:pt idx="507">
                  <c:v>1.07</c:v>
                </c:pt>
                <c:pt idx="508">
                  <c:v>1.08</c:v>
                </c:pt>
                <c:pt idx="509">
                  <c:v>1.09</c:v>
                </c:pt>
                <c:pt idx="510">
                  <c:v>1.1</c:v>
                </c:pt>
                <c:pt idx="511">
                  <c:v>1.11</c:v>
                </c:pt>
                <c:pt idx="512">
                  <c:v>1.12</c:v>
                </c:pt>
                <c:pt idx="513">
                  <c:v>1.13</c:v>
                </c:pt>
                <c:pt idx="514">
                  <c:v>1.14</c:v>
                </c:pt>
                <c:pt idx="515">
                  <c:v>1.15</c:v>
                </c:pt>
                <c:pt idx="516">
                  <c:v>1.16</c:v>
                </c:pt>
                <c:pt idx="517">
                  <c:v>1.17</c:v>
                </c:pt>
                <c:pt idx="518">
                  <c:v>1.18</c:v>
                </c:pt>
                <c:pt idx="519">
                  <c:v>1.19</c:v>
                </c:pt>
                <c:pt idx="520">
                  <c:v>1.2</c:v>
                </c:pt>
                <c:pt idx="521">
                  <c:v>1.21</c:v>
                </c:pt>
                <c:pt idx="522">
                  <c:v>1.22</c:v>
                </c:pt>
                <c:pt idx="523">
                  <c:v>1.23</c:v>
                </c:pt>
                <c:pt idx="524">
                  <c:v>1.24</c:v>
                </c:pt>
                <c:pt idx="525">
                  <c:v>1.25</c:v>
                </c:pt>
                <c:pt idx="526">
                  <c:v>1.26</c:v>
                </c:pt>
                <c:pt idx="527">
                  <c:v>1.27</c:v>
                </c:pt>
                <c:pt idx="528">
                  <c:v>1.28</c:v>
                </c:pt>
                <c:pt idx="529">
                  <c:v>1.29</c:v>
                </c:pt>
                <c:pt idx="530">
                  <c:v>1.3</c:v>
                </c:pt>
                <c:pt idx="531">
                  <c:v>1.31</c:v>
                </c:pt>
                <c:pt idx="532">
                  <c:v>1.32</c:v>
                </c:pt>
                <c:pt idx="533">
                  <c:v>1.33</c:v>
                </c:pt>
                <c:pt idx="534">
                  <c:v>1.34</c:v>
                </c:pt>
                <c:pt idx="535">
                  <c:v>1.35</c:v>
                </c:pt>
                <c:pt idx="536">
                  <c:v>1.36</c:v>
                </c:pt>
                <c:pt idx="537">
                  <c:v>1.37</c:v>
                </c:pt>
                <c:pt idx="538">
                  <c:v>1.38</c:v>
                </c:pt>
                <c:pt idx="539">
                  <c:v>1.39</c:v>
                </c:pt>
                <c:pt idx="540">
                  <c:v>1.4</c:v>
                </c:pt>
                <c:pt idx="541">
                  <c:v>1.41</c:v>
                </c:pt>
                <c:pt idx="542">
                  <c:v>1.42</c:v>
                </c:pt>
                <c:pt idx="543">
                  <c:v>1.43</c:v>
                </c:pt>
                <c:pt idx="544">
                  <c:v>1.44</c:v>
                </c:pt>
                <c:pt idx="545">
                  <c:v>1.45</c:v>
                </c:pt>
                <c:pt idx="546">
                  <c:v>1.46</c:v>
                </c:pt>
                <c:pt idx="547">
                  <c:v>1.47</c:v>
                </c:pt>
                <c:pt idx="548">
                  <c:v>1.48</c:v>
                </c:pt>
                <c:pt idx="549">
                  <c:v>1.49</c:v>
                </c:pt>
                <c:pt idx="550">
                  <c:v>1.5</c:v>
                </c:pt>
                <c:pt idx="551">
                  <c:v>1.51</c:v>
                </c:pt>
                <c:pt idx="552">
                  <c:v>1.52</c:v>
                </c:pt>
                <c:pt idx="553">
                  <c:v>1.53</c:v>
                </c:pt>
                <c:pt idx="554">
                  <c:v>1.54</c:v>
                </c:pt>
                <c:pt idx="555">
                  <c:v>1.55</c:v>
                </c:pt>
                <c:pt idx="556">
                  <c:v>1.56</c:v>
                </c:pt>
                <c:pt idx="557">
                  <c:v>1.57</c:v>
                </c:pt>
                <c:pt idx="558">
                  <c:v>1.58</c:v>
                </c:pt>
                <c:pt idx="559">
                  <c:v>1.59</c:v>
                </c:pt>
                <c:pt idx="560">
                  <c:v>1.6</c:v>
                </c:pt>
                <c:pt idx="561">
                  <c:v>1.61</c:v>
                </c:pt>
                <c:pt idx="562">
                  <c:v>1.62</c:v>
                </c:pt>
                <c:pt idx="563">
                  <c:v>1.63</c:v>
                </c:pt>
                <c:pt idx="564">
                  <c:v>1.64</c:v>
                </c:pt>
                <c:pt idx="565">
                  <c:v>1.65</c:v>
                </c:pt>
                <c:pt idx="566">
                  <c:v>1.66</c:v>
                </c:pt>
                <c:pt idx="567">
                  <c:v>1.67</c:v>
                </c:pt>
                <c:pt idx="568">
                  <c:v>1.68</c:v>
                </c:pt>
                <c:pt idx="569">
                  <c:v>1.69</c:v>
                </c:pt>
                <c:pt idx="570">
                  <c:v>1.7</c:v>
                </c:pt>
                <c:pt idx="571">
                  <c:v>1.71</c:v>
                </c:pt>
                <c:pt idx="572">
                  <c:v>1.72</c:v>
                </c:pt>
                <c:pt idx="573">
                  <c:v>1.73</c:v>
                </c:pt>
                <c:pt idx="574">
                  <c:v>1.74</c:v>
                </c:pt>
                <c:pt idx="575">
                  <c:v>1.75</c:v>
                </c:pt>
                <c:pt idx="576">
                  <c:v>1.76</c:v>
                </c:pt>
                <c:pt idx="577">
                  <c:v>1.77</c:v>
                </c:pt>
                <c:pt idx="578">
                  <c:v>1.78</c:v>
                </c:pt>
                <c:pt idx="579">
                  <c:v>1.79</c:v>
                </c:pt>
                <c:pt idx="580">
                  <c:v>1.8</c:v>
                </c:pt>
                <c:pt idx="581">
                  <c:v>1.81</c:v>
                </c:pt>
                <c:pt idx="582">
                  <c:v>1.82</c:v>
                </c:pt>
                <c:pt idx="583">
                  <c:v>1.83</c:v>
                </c:pt>
                <c:pt idx="584">
                  <c:v>1.84</c:v>
                </c:pt>
                <c:pt idx="585">
                  <c:v>1.85</c:v>
                </c:pt>
                <c:pt idx="586">
                  <c:v>1.86</c:v>
                </c:pt>
                <c:pt idx="587">
                  <c:v>1.87</c:v>
                </c:pt>
                <c:pt idx="588">
                  <c:v>1.88</c:v>
                </c:pt>
                <c:pt idx="589">
                  <c:v>1.89</c:v>
                </c:pt>
                <c:pt idx="590">
                  <c:v>1.9</c:v>
                </c:pt>
                <c:pt idx="591">
                  <c:v>1.91</c:v>
                </c:pt>
                <c:pt idx="592">
                  <c:v>1.92</c:v>
                </c:pt>
                <c:pt idx="593">
                  <c:v>1.93</c:v>
                </c:pt>
                <c:pt idx="594">
                  <c:v>1.94</c:v>
                </c:pt>
                <c:pt idx="595">
                  <c:v>1.95</c:v>
                </c:pt>
                <c:pt idx="596">
                  <c:v>1.96</c:v>
                </c:pt>
                <c:pt idx="597">
                  <c:v>1.97</c:v>
                </c:pt>
                <c:pt idx="598">
                  <c:v>1.98</c:v>
                </c:pt>
                <c:pt idx="599">
                  <c:v>1.99</c:v>
                </c:pt>
                <c:pt idx="600">
                  <c:v>2.0</c:v>
                </c:pt>
                <c:pt idx="601">
                  <c:v>2.01</c:v>
                </c:pt>
                <c:pt idx="602">
                  <c:v>2.02</c:v>
                </c:pt>
                <c:pt idx="603">
                  <c:v>2.03</c:v>
                </c:pt>
                <c:pt idx="604">
                  <c:v>2.04</c:v>
                </c:pt>
                <c:pt idx="605">
                  <c:v>2.05</c:v>
                </c:pt>
                <c:pt idx="606">
                  <c:v>2.06</c:v>
                </c:pt>
                <c:pt idx="607">
                  <c:v>2.07</c:v>
                </c:pt>
                <c:pt idx="608">
                  <c:v>2.08</c:v>
                </c:pt>
                <c:pt idx="609">
                  <c:v>2.09</c:v>
                </c:pt>
                <c:pt idx="610">
                  <c:v>2.1</c:v>
                </c:pt>
                <c:pt idx="611">
                  <c:v>2.11</c:v>
                </c:pt>
                <c:pt idx="612">
                  <c:v>2.12</c:v>
                </c:pt>
                <c:pt idx="613">
                  <c:v>2.13</c:v>
                </c:pt>
                <c:pt idx="614">
                  <c:v>2.14</c:v>
                </c:pt>
                <c:pt idx="615">
                  <c:v>2.15</c:v>
                </c:pt>
                <c:pt idx="616">
                  <c:v>2.16</c:v>
                </c:pt>
                <c:pt idx="617">
                  <c:v>2.17</c:v>
                </c:pt>
                <c:pt idx="618">
                  <c:v>2.18</c:v>
                </c:pt>
                <c:pt idx="619">
                  <c:v>2.19</c:v>
                </c:pt>
                <c:pt idx="620">
                  <c:v>2.2</c:v>
                </c:pt>
                <c:pt idx="621">
                  <c:v>2.21</c:v>
                </c:pt>
                <c:pt idx="622">
                  <c:v>2.22</c:v>
                </c:pt>
                <c:pt idx="623">
                  <c:v>2.23</c:v>
                </c:pt>
                <c:pt idx="624">
                  <c:v>2.24</c:v>
                </c:pt>
                <c:pt idx="625">
                  <c:v>2.25</c:v>
                </c:pt>
                <c:pt idx="626">
                  <c:v>2.26</c:v>
                </c:pt>
                <c:pt idx="627">
                  <c:v>2.27</c:v>
                </c:pt>
                <c:pt idx="628">
                  <c:v>2.28</c:v>
                </c:pt>
                <c:pt idx="629">
                  <c:v>2.29</c:v>
                </c:pt>
                <c:pt idx="630">
                  <c:v>2.3</c:v>
                </c:pt>
                <c:pt idx="631">
                  <c:v>2.31</c:v>
                </c:pt>
                <c:pt idx="632">
                  <c:v>2.32</c:v>
                </c:pt>
                <c:pt idx="633">
                  <c:v>2.33</c:v>
                </c:pt>
                <c:pt idx="634">
                  <c:v>2.34</c:v>
                </c:pt>
                <c:pt idx="635">
                  <c:v>2.35</c:v>
                </c:pt>
                <c:pt idx="636">
                  <c:v>2.36</c:v>
                </c:pt>
                <c:pt idx="637">
                  <c:v>2.37</c:v>
                </c:pt>
                <c:pt idx="638">
                  <c:v>2.38</c:v>
                </c:pt>
                <c:pt idx="639">
                  <c:v>2.39</c:v>
                </c:pt>
                <c:pt idx="640">
                  <c:v>2.4</c:v>
                </c:pt>
                <c:pt idx="641">
                  <c:v>2.41</c:v>
                </c:pt>
                <c:pt idx="642">
                  <c:v>2.42</c:v>
                </c:pt>
                <c:pt idx="643">
                  <c:v>2.43</c:v>
                </c:pt>
                <c:pt idx="644">
                  <c:v>2.44</c:v>
                </c:pt>
                <c:pt idx="645">
                  <c:v>2.45</c:v>
                </c:pt>
                <c:pt idx="646">
                  <c:v>2.46</c:v>
                </c:pt>
                <c:pt idx="647">
                  <c:v>2.47</c:v>
                </c:pt>
                <c:pt idx="648">
                  <c:v>2.48</c:v>
                </c:pt>
                <c:pt idx="649">
                  <c:v>2.49</c:v>
                </c:pt>
                <c:pt idx="650">
                  <c:v>2.5</c:v>
                </c:pt>
                <c:pt idx="651">
                  <c:v>2.51</c:v>
                </c:pt>
                <c:pt idx="652">
                  <c:v>2.52</c:v>
                </c:pt>
                <c:pt idx="653">
                  <c:v>2.53</c:v>
                </c:pt>
                <c:pt idx="654">
                  <c:v>2.54</c:v>
                </c:pt>
                <c:pt idx="655">
                  <c:v>2.55</c:v>
                </c:pt>
                <c:pt idx="656">
                  <c:v>2.56</c:v>
                </c:pt>
                <c:pt idx="657">
                  <c:v>2.57</c:v>
                </c:pt>
                <c:pt idx="658">
                  <c:v>2.58</c:v>
                </c:pt>
                <c:pt idx="659">
                  <c:v>2.59</c:v>
                </c:pt>
                <c:pt idx="660">
                  <c:v>2.6</c:v>
                </c:pt>
                <c:pt idx="661">
                  <c:v>2.61</c:v>
                </c:pt>
                <c:pt idx="662">
                  <c:v>2.62</c:v>
                </c:pt>
                <c:pt idx="663">
                  <c:v>2.63</c:v>
                </c:pt>
                <c:pt idx="664">
                  <c:v>2.64</c:v>
                </c:pt>
                <c:pt idx="665">
                  <c:v>2.65</c:v>
                </c:pt>
                <c:pt idx="666">
                  <c:v>2.66</c:v>
                </c:pt>
                <c:pt idx="667">
                  <c:v>2.67</c:v>
                </c:pt>
                <c:pt idx="668">
                  <c:v>2.68</c:v>
                </c:pt>
                <c:pt idx="669">
                  <c:v>2.69</c:v>
                </c:pt>
                <c:pt idx="670">
                  <c:v>2.7</c:v>
                </c:pt>
                <c:pt idx="671">
                  <c:v>2.71</c:v>
                </c:pt>
                <c:pt idx="672">
                  <c:v>2.72</c:v>
                </c:pt>
                <c:pt idx="673">
                  <c:v>2.73</c:v>
                </c:pt>
                <c:pt idx="674">
                  <c:v>2.74</c:v>
                </c:pt>
                <c:pt idx="675">
                  <c:v>2.75</c:v>
                </c:pt>
                <c:pt idx="676">
                  <c:v>2.76</c:v>
                </c:pt>
                <c:pt idx="677">
                  <c:v>2.77</c:v>
                </c:pt>
                <c:pt idx="678">
                  <c:v>2.78</c:v>
                </c:pt>
                <c:pt idx="679">
                  <c:v>2.79</c:v>
                </c:pt>
                <c:pt idx="680">
                  <c:v>2.8</c:v>
                </c:pt>
                <c:pt idx="681">
                  <c:v>2.81</c:v>
                </c:pt>
                <c:pt idx="682">
                  <c:v>2.82</c:v>
                </c:pt>
                <c:pt idx="683">
                  <c:v>2.83</c:v>
                </c:pt>
                <c:pt idx="684">
                  <c:v>2.84</c:v>
                </c:pt>
                <c:pt idx="685">
                  <c:v>2.85</c:v>
                </c:pt>
                <c:pt idx="686">
                  <c:v>2.86</c:v>
                </c:pt>
                <c:pt idx="687">
                  <c:v>2.87</c:v>
                </c:pt>
                <c:pt idx="688">
                  <c:v>2.88</c:v>
                </c:pt>
                <c:pt idx="689">
                  <c:v>2.89</c:v>
                </c:pt>
                <c:pt idx="690">
                  <c:v>2.9</c:v>
                </c:pt>
                <c:pt idx="691">
                  <c:v>2.91</c:v>
                </c:pt>
                <c:pt idx="692">
                  <c:v>2.92</c:v>
                </c:pt>
                <c:pt idx="693">
                  <c:v>2.93</c:v>
                </c:pt>
                <c:pt idx="694">
                  <c:v>2.94</c:v>
                </c:pt>
                <c:pt idx="695">
                  <c:v>2.95</c:v>
                </c:pt>
                <c:pt idx="696">
                  <c:v>2.96</c:v>
                </c:pt>
                <c:pt idx="697">
                  <c:v>2.97</c:v>
                </c:pt>
                <c:pt idx="698">
                  <c:v>2.98</c:v>
                </c:pt>
                <c:pt idx="699">
                  <c:v>2.99</c:v>
                </c:pt>
                <c:pt idx="700">
                  <c:v>3.0</c:v>
                </c:pt>
                <c:pt idx="701">
                  <c:v>3.01</c:v>
                </c:pt>
                <c:pt idx="702">
                  <c:v>3.02</c:v>
                </c:pt>
                <c:pt idx="703">
                  <c:v>3.03</c:v>
                </c:pt>
                <c:pt idx="704">
                  <c:v>3.04</c:v>
                </c:pt>
                <c:pt idx="705">
                  <c:v>3.05</c:v>
                </c:pt>
                <c:pt idx="706">
                  <c:v>3.06</c:v>
                </c:pt>
                <c:pt idx="707">
                  <c:v>3.07</c:v>
                </c:pt>
                <c:pt idx="708">
                  <c:v>3.08</c:v>
                </c:pt>
                <c:pt idx="709">
                  <c:v>3.09</c:v>
                </c:pt>
                <c:pt idx="710">
                  <c:v>3.1</c:v>
                </c:pt>
                <c:pt idx="711">
                  <c:v>3.11</c:v>
                </c:pt>
                <c:pt idx="712">
                  <c:v>3.12</c:v>
                </c:pt>
                <c:pt idx="713">
                  <c:v>3.13</c:v>
                </c:pt>
                <c:pt idx="714">
                  <c:v>3.14</c:v>
                </c:pt>
                <c:pt idx="715">
                  <c:v>3.15</c:v>
                </c:pt>
                <c:pt idx="716">
                  <c:v>3.16</c:v>
                </c:pt>
                <c:pt idx="717">
                  <c:v>3.17</c:v>
                </c:pt>
                <c:pt idx="718">
                  <c:v>3.18</c:v>
                </c:pt>
                <c:pt idx="719">
                  <c:v>3.19</c:v>
                </c:pt>
                <c:pt idx="720">
                  <c:v>3.2</c:v>
                </c:pt>
                <c:pt idx="721">
                  <c:v>3.21</c:v>
                </c:pt>
                <c:pt idx="722">
                  <c:v>3.22</c:v>
                </c:pt>
                <c:pt idx="723">
                  <c:v>3.23</c:v>
                </c:pt>
                <c:pt idx="724">
                  <c:v>3.24</c:v>
                </c:pt>
                <c:pt idx="725">
                  <c:v>3.25</c:v>
                </c:pt>
                <c:pt idx="726">
                  <c:v>3.26</c:v>
                </c:pt>
                <c:pt idx="727">
                  <c:v>3.27</c:v>
                </c:pt>
                <c:pt idx="728">
                  <c:v>3.28</c:v>
                </c:pt>
                <c:pt idx="729">
                  <c:v>3.29</c:v>
                </c:pt>
                <c:pt idx="730">
                  <c:v>3.3</c:v>
                </c:pt>
                <c:pt idx="731">
                  <c:v>3.31</c:v>
                </c:pt>
                <c:pt idx="732">
                  <c:v>3.32</c:v>
                </c:pt>
                <c:pt idx="733">
                  <c:v>3.33</c:v>
                </c:pt>
                <c:pt idx="734">
                  <c:v>3.34</c:v>
                </c:pt>
                <c:pt idx="735">
                  <c:v>3.35</c:v>
                </c:pt>
                <c:pt idx="736">
                  <c:v>3.36</c:v>
                </c:pt>
                <c:pt idx="737">
                  <c:v>3.37</c:v>
                </c:pt>
                <c:pt idx="738">
                  <c:v>3.38</c:v>
                </c:pt>
                <c:pt idx="739">
                  <c:v>3.39</c:v>
                </c:pt>
                <c:pt idx="740">
                  <c:v>3.4</c:v>
                </c:pt>
                <c:pt idx="741">
                  <c:v>3.41</c:v>
                </c:pt>
                <c:pt idx="742">
                  <c:v>3.42</c:v>
                </c:pt>
                <c:pt idx="743">
                  <c:v>3.43</c:v>
                </c:pt>
                <c:pt idx="744">
                  <c:v>3.44</c:v>
                </c:pt>
                <c:pt idx="745">
                  <c:v>3.45</c:v>
                </c:pt>
                <c:pt idx="746">
                  <c:v>3.46</c:v>
                </c:pt>
                <c:pt idx="747">
                  <c:v>3.47</c:v>
                </c:pt>
                <c:pt idx="748">
                  <c:v>3.48</c:v>
                </c:pt>
                <c:pt idx="749">
                  <c:v>3.49</c:v>
                </c:pt>
                <c:pt idx="750">
                  <c:v>3.5</c:v>
                </c:pt>
                <c:pt idx="751">
                  <c:v>3.51</c:v>
                </c:pt>
                <c:pt idx="752">
                  <c:v>3.52</c:v>
                </c:pt>
                <c:pt idx="753">
                  <c:v>3.53</c:v>
                </c:pt>
                <c:pt idx="754">
                  <c:v>3.54</c:v>
                </c:pt>
                <c:pt idx="755">
                  <c:v>3.55</c:v>
                </c:pt>
                <c:pt idx="756">
                  <c:v>3.56</c:v>
                </c:pt>
                <c:pt idx="757">
                  <c:v>3.57</c:v>
                </c:pt>
                <c:pt idx="758">
                  <c:v>3.58</c:v>
                </c:pt>
                <c:pt idx="759">
                  <c:v>3.59</c:v>
                </c:pt>
                <c:pt idx="760">
                  <c:v>3.6</c:v>
                </c:pt>
                <c:pt idx="761">
                  <c:v>3.61</c:v>
                </c:pt>
                <c:pt idx="762">
                  <c:v>3.62</c:v>
                </c:pt>
                <c:pt idx="763">
                  <c:v>3.63</c:v>
                </c:pt>
                <c:pt idx="764">
                  <c:v>3.64</c:v>
                </c:pt>
                <c:pt idx="765">
                  <c:v>3.65</c:v>
                </c:pt>
                <c:pt idx="766">
                  <c:v>3.66</c:v>
                </c:pt>
                <c:pt idx="767">
                  <c:v>3.67</c:v>
                </c:pt>
                <c:pt idx="768">
                  <c:v>3.68</c:v>
                </c:pt>
                <c:pt idx="769">
                  <c:v>3.69</c:v>
                </c:pt>
                <c:pt idx="770">
                  <c:v>3.7</c:v>
                </c:pt>
                <c:pt idx="771">
                  <c:v>3.71</c:v>
                </c:pt>
                <c:pt idx="772">
                  <c:v>3.72</c:v>
                </c:pt>
                <c:pt idx="773">
                  <c:v>3.73</c:v>
                </c:pt>
                <c:pt idx="774">
                  <c:v>3.74</c:v>
                </c:pt>
                <c:pt idx="775">
                  <c:v>3.75</c:v>
                </c:pt>
                <c:pt idx="776">
                  <c:v>3.76</c:v>
                </c:pt>
                <c:pt idx="777">
                  <c:v>3.77</c:v>
                </c:pt>
                <c:pt idx="778">
                  <c:v>3.78</c:v>
                </c:pt>
                <c:pt idx="779">
                  <c:v>3.79</c:v>
                </c:pt>
                <c:pt idx="780">
                  <c:v>3.8</c:v>
                </c:pt>
                <c:pt idx="781">
                  <c:v>3.81</c:v>
                </c:pt>
                <c:pt idx="782">
                  <c:v>3.82</c:v>
                </c:pt>
                <c:pt idx="783">
                  <c:v>3.83</c:v>
                </c:pt>
                <c:pt idx="784">
                  <c:v>3.84</c:v>
                </c:pt>
                <c:pt idx="785">
                  <c:v>3.85</c:v>
                </c:pt>
                <c:pt idx="786">
                  <c:v>3.86</c:v>
                </c:pt>
                <c:pt idx="787">
                  <c:v>3.87</c:v>
                </c:pt>
                <c:pt idx="788">
                  <c:v>3.88</c:v>
                </c:pt>
                <c:pt idx="789">
                  <c:v>3.89</c:v>
                </c:pt>
                <c:pt idx="790">
                  <c:v>3.9</c:v>
                </c:pt>
                <c:pt idx="791">
                  <c:v>3.91</c:v>
                </c:pt>
                <c:pt idx="792">
                  <c:v>3.92</c:v>
                </c:pt>
                <c:pt idx="793">
                  <c:v>3.93</c:v>
                </c:pt>
                <c:pt idx="794">
                  <c:v>3.94</c:v>
                </c:pt>
                <c:pt idx="795">
                  <c:v>3.95</c:v>
                </c:pt>
                <c:pt idx="796">
                  <c:v>3.96</c:v>
                </c:pt>
                <c:pt idx="797">
                  <c:v>3.97</c:v>
                </c:pt>
                <c:pt idx="798">
                  <c:v>3.98</c:v>
                </c:pt>
                <c:pt idx="799">
                  <c:v>3.99</c:v>
                </c:pt>
                <c:pt idx="800">
                  <c:v>4.0</c:v>
                </c:pt>
              </c:numCache>
            </c:numRef>
          </c:cat>
          <c:val>
            <c:numRef>
              <c:f>'1m'!$J$143:$J$943</c:f>
              <c:numCache>
                <c:formatCode>General</c:formatCode>
                <c:ptCount val="801"/>
                <c:pt idx="0">
                  <c:v>0.00670820393249937</c:v>
                </c:pt>
                <c:pt idx="1">
                  <c:v>0.00677567334274103</c:v>
                </c:pt>
                <c:pt idx="2">
                  <c:v>0.00684392413728567</c:v>
                </c:pt>
                <c:pt idx="3">
                  <c:v>0.00691296638357282</c:v>
                </c:pt>
                <c:pt idx="4">
                  <c:v>0.00698281028895872</c:v>
                </c:pt>
                <c:pt idx="5">
                  <c:v>0.00705346620274457</c:v>
                </c:pt>
                <c:pt idx="6">
                  <c:v>0.007124944618234</c:v>
                </c:pt>
                <c:pt idx="7">
                  <c:v>0.00719725617482019</c:v>
                </c:pt>
                <c:pt idx="8">
                  <c:v>0.00727041166010293</c:v>
                </c:pt>
                <c:pt idx="9">
                  <c:v>0.00734442201203612</c:v>
                </c:pt>
                <c:pt idx="10">
                  <c:v>0.007419298321106</c:v>
                </c:pt>
                <c:pt idx="11">
                  <c:v>0.00749505183254058</c:v>
                </c:pt>
                <c:pt idx="12">
                  <c:v>0.00757169394855062</c:v>
                </c:pt>
                <c:pt idx="13">
                  <c:v>0.00764923623060253</c:v>
                </c:pt>
                <c:pt idx="14">
                  <c:v>0.00772769040172366</c:v>
                </c:pt>
                <c:pt idx="15">
                  <c:v>0.00780706834884035</c:v>
                </c:pt>
                <c:pt idx="16">
                  <c:v>0.00788738212514913</c:v>
                </c:pt>
                <c:pt idx="17">
                  <c:v>0.00796864395252144</c:v>
                </c:pt>
                <c:pt idx="18">
                  <c:v>0.00805086622394242</c:v>
                </c:pt>
                <c:pt idx="19">
                  <c:v>0.00813406150598398</c:v>
                </c:pt>
                <c:pt idx="20">
                  <c:v>0.00821824254131278</c:v>
                </c:pt>
                <c:pt idx="21">
                  <c:v>0.00830342225123329</c:v>
                </c:pt>
                <c:pt idx="22">
                  <c:v>0.00838961373826659</c:v>
                </c:pt>
                <c:pt idx="23">
                  <c:v>0.00847683028876515</c:v>
                </c:pt>
                <c:pt idx="24">
                  <c:v>0.00856508537556409</c:v>
                </c:pt>
                <c:pt idx="25">
                  <c:v>0.00865439266066935</c:v>
                </c:pt>
                <c:pt idx="26">
                  <c:v>0.00874476599798306</c:v>
                </c:pt>
                <c:pt idx="27">
                  <c:v>0.00883621943606681</c:v>
                </c:pt>
                <c:pt idx="28">
                  <c:v>0.00892876722094287</c:v>
                </c:pt>
                <c:pt idx="29">
                  <c:v>0.0090224237989341</c:v>
                </c:pt>
                <c:pt idx="30">
                  <c:v>0.00911720381954285</c:v>
                </c:pt>
                <c:pt idx="31">
                  <c:v>0.00921312213836919</c:v>
                </c:pt>
                <c:pt idx="32">
                  <c:v>0.00931019382006905</c:v>
                </c:pt>
                <c:pt idx="33">
                  <c:v>0.00940843414135261</c:v>
                </c:pt>
                <c:pt idx="34">
                  <c:v>0.00950785859402325</c:v>
                </c:pt>
                <c:pt idx="35">
                  <c:v>0.00960848288805786</c:v>
                </c:pt>
                <c:pt idx="36">
                  <c:v>0.00971032295472831</c:v>
                </c:pt>
                <c:pt idx="37">
                  <c:v>0.0098133949497652</c:v>
                </c:pt>
                <c:pt idx="38">
                  <c:v>0.00991771525656368</c:v>
                </c:pt>
                <c:pt idx="39">
                  <c:v>0.0100233004894322</c:v>
                </c:pt>
                <c:pt idx="40">
                  <c:v>0.0101301674968843</c:v>
                </c:pt>
                <c:pt idx="41">
                  <c:v>0.0102383333649742</c:v>
                </c:pt>
                <c:pt idx="42">
                  <c:v>0.010347815420676</c:v>
                </c:pt>
                <c:pt idx="43">
                  <c:v>0.0104586312353077</c:v>
                </c:pt>
                <c:pt idx="44">
                  <c:v>0.0105707986279997</c:v>
                </c:pt>
                <c:pt idx="45">
                  <c:v>0.0106843356692082</c:v>
                </c:pt>
                <c:pt idx="46">
                  <c:v>0.0107992606842751</c:v>
                </c:pt>
                <c:pt idx="47">
                  <c:v>0.0109155922570329</c:v>
                </c:pt>
                <c:pt idx="48">
                  <c:v>0.011033349233456</c:v>
                </c:pt>
                <c:pt idx="49">
                  <c:v>0.0111525507253594</c:v>
                </c:pt>
                <c:pt idx="50">
                  <c:v>0.0112732161141434</c:v>
                </c:pt>
                <c:pt idx="51">
                  <c:v>0.011395365054587</c:v>
                </c:pt>
                <c:pt idx="52">
                  <c:v>0.0115190174786874</c:v>
                </c:pt>
                <c:pt idx="53">
                  <c:v>0.0116441935995491</c:v>
                </c:pt>
                <c:pt idx="54">
                  <c:v>0.0117709139153204</c:v>
                </c:pt>
                <c:pt idx="55">
                  <c:v>0.0118991992131795</c:v>
                </c:pt>
                <c:pt idx="56">
                  <c:v>0.0120290705733684</c:v>
                </c:pt>
                <c:pt idx="57">
                  <c:v>0.0121605493732775</c:v>
                </c:pt>
                <c:pt idx="58">
                  <c:v>0.0122936572915788</c:v>
                </c:pt>
                <c:pt idx="59">
                  <c:v>0.0124284163124096</c:v>
                </c:pt>
                <c:pt idx="60">
                  <c:v>0.0125648487296061</c:v>
                </c:pt>
                <c:pt idx="61">
                  <c:v>0.0127029771509873</c:v>
                </c:pt>
                <c:pt idx="62">
                  <c:v>0.0128428245026896</c:v>
                </c:pt>
                <c:pt idx="63">
                  <c:v>0.0129844140335527</c:v>
                </c:pt>
                <c:pt idx="64">
                  <c:v>0.0131277693195558</c:v>
                </c:pt>
                <c:pt idx="65">
                  <c:v>0.0132729142683053</c:v>
                </c:pt>
                <c:pt idx="66">
                  <c:v>0.0134198731235743</c:v>
                </c:pt>
                <c:pt idx="67">
                  <c:v>0.013568670469893</c:v>
                </c:pt>
                <c:pt idx="68">
                  <c:v>0.0137193312371912</c:v>
                </c:pt>
                <c:pt idx="69">
                  <c:v>0.0138718807054923</c:v>
                </c:pt>
                <c:pt idx="70">
                  <c:v>0.0140263445096594</c:v>
                </c:pt>
                <c:pt idx="71">
                  <c:v>0.0141827486441931</c:v>
                </c:pt>
                <c:pt idx="72">
                  <c:v>0.0143411194680809</c:v>
                </c:pt>
                <c:pt idx="73">
                  <c:v>0.0145014837096996</c:v>
                </c:pt>
                <c:pt idx="74">
                  <c:v>0.0146638684717683</c:v>
                </c:pt>
                <c:pt idx="75">
                  <c:v>0.0148283012363539</c:v>
                </c:pt>
                <c:pt idx="76">
                  <c:v>0.0149948098699289</c:v>
                </c:pt>
                <c:pt idx="77">
                  <c:v>0.0151634226284795</c:v>
                </c:pt>
                <c:pt idx="78">
                  <c:v>0.0153341681626665</c:v>
                </c:pt>
                <c:pt idx="79">
                  <c:v>0.0155070755230373</c:v>
                </c:pt>
                <c:pt idx="80">
                  <c:v>0.0156821741652879</c:v>
                </c:pt>
                <c:pt idx="81">
                  <c:v>0.0158594939555776</c:v>
                </c:pt>
                <c:pt idx="82">
                  <c:v>0.016039065175893</c:v>
                </c:pt>
                <c:pt idx="83">
                  <c:v>0.0162209185294624</c:v>
                </c:pt>
                <c:pt idx="84">
                  <c:v>0.0164050851462206</c:v>
                </c:pt>
                <c:pt idx="85">
                  <c:v>0.0165915965883229</c:v>
                </c:pt>
                <c:pt idx="86">
                  <c:v>0.0167804848557077</c:v>
                </c:pt>
                <c:pt idx="87">
                  <c:v>0.0169717823917083</c:v>
                </c:pt>
                <c:pt idx="88">
                  <c:v>0.0171655220887124</c:v>
                </c:pt>
                <c:pt idx="89">
                  <c:v>0.0173617372938686</c:v>
                </c:pt>
                <c:pt idx="90">
                  <c:v>0.0175604618148396</c:v>
                </c:pt>
                <c:pt idx="91">
                  <c:v>0.0177617299256023</c:v>
                </c:pt>
                <c:pt idx="92">
                  <c:v>0.0179655763722915</c:v>
                </c:pt>
                <c:pt idx="93">
                  <c:v>0.0181720363790892</c:v>
                </c:pt>
                <c:pt idx="94">
                  <c:v>0.0183811456541566</c:v>
                </c:pt>
                <c:pt idx="95">
                  <c:v>0.0185929403956089</c:v>
                </c:pt>
                <c:pt idx="96">
                  <c:v>0.0188074572975317</c:v>
                </c:pt>
                <c:pt idx="97">
                  <c:v>0.0190247335560368</c:v>
                </c:pt>
                <c:pt idx="98">
                  <c:v>0.0192448068753586</c:v>
                </c:pt>
                <c:pt idx="99">
                  <c:v>0.0194677154739867</c:v>
                </c:pt>
                <c:pt idx="100">
                  <c:v>0.0196934980908365</c:v>
                </c:pt>
                <c:pt idx="101">
                  <c:v>0.0199221939914544</c:v>
                </c:pt>
                <c:pt idx="102">
                  <c:v>0.0201538429742561</c:v>
                </c:pt>
                <c:pt idx="103">
                  <c:v>0.0203884853767977</c:v>
                </c:pt>
                <c:pt idx="104">
                  <c:v>0.0206261620820772</c:v>
                </c:pt>
                <c:pt idx="105">
                  <c:v>0.0208669145248639</c:v>
                </c:pt>
                <c:pt idx="106">
                  <c:v>0.0211107846980552</c:v>
                </c:pt>
                <c:pt idx="107">
                  <c:v>0.0213578151590581</c:v>
                </c:pt>
                <c:pt idx="108">
                  <c:v>0.0216080490361929</c:v>
                </c:pt>
                <c:pt idx="109">
                  <c:v>0.0218615300351183</c:v>
                </c:pt>
                <c:pt idx="110">
                  <c:v>0.0221183024452737</c:v>
                </c:pt>
                <c:pt idx="111">
                  <c:v>0.0223784111463384</c:v>
                </c:pt>
                <c:pt idx="112">
                  <c:v>0.0226419016147034</c:v>
                </c:pt>
                <c:pt idx="113">
                  <c:v>0.0229088199299539</c:v>
                </c:pt>
                <c:pt idx="114">
                  <c:v>0.0231792127813602</c:v>
                </c:pt>
                <c:pt idx="115">
                  <c:v>0.0234531274743733</c:v>
                </c:pt>
                <c:pt idx="116">
                  <c:v>0.0237306119371221</c:v>
                </c:pt>
                <c:pt idx="117">
                  <c:v>0.0240117147269099</c:v>
                </c:pt>
                <c:pt idx="118">
                  <c:v>0.0242964850367065</c:v>
                </c:pt>
                <c:pt idx="119">
                  <c:v>0.0245849727016313</c:v>
                </c:pt>
                <c:pt idx="120">
                  <c:v>0.0248772282054261</c:v>
                </c:pt>
                <c:pt idx="121">
                  <c:v>0.0251733026869114</c:v>
                </c:pt>
                <c:pt idx="679">
                  <c:v>0.0251733026869114</c:v>
                </c:pt>
                <c:pt idx="680">
                  <c:v>0.0248772282054261</c:v>
                </c:pt>
                <c:pt idx="681">
                  <c:v>0.0245849727016313</c:v>
                </c:pt>
                <c:pt idx="682">
                  <c:v>0.0242964850367065</c:v>
                </c:pt>
                <c:pt idx="683">
                  <c:v>0.0240117147269099</c:v>
                </c:pt>
                <c:pt idx="684">
                  <c:v>0.0237306119371221</c:v>
                </c:pt>
                <c:pt idx="685">
                  <c:v>0.0234531274743733</c:v>
                </c:pt>
                <c:pt idx="686">
                  <c:v>0.0231792127813602</c:v>
                </c:pt>
                <c:pt idx="687">
                  <c:v>0.0229088199299539</c:v>
                </c:pt>
                <c:pt idx="688">
                  <c:v>0.0226419016147034</c:v>
                </c:pt>
                <c:pt idx="689">
                  <c:v>0.0223784111463384</c:v>
                </c:pt>
                <c:pt idx="690">
                  <c:v>0.0221183024452737</c:v>
                </c:pt>
                <c:pt idx="691">
                  <c:v>0.0218615300351183</c:v>
                </c:pt>
                <c:pt idx="692">
                  <c:v>0.0216080490361929</c:v>
                </c:pt>
                <c:pt idx="693">
                  <c:v>0.0213578151590581</c:v>
                </c:pt>
                <c:pt idx="694">
                  <c:v>0.0211107846980552</c:v>
                </c:pt>
                <c:pt idx="695">
                  <c:v>0.0208669145248639</c:v>
                </c:pt>
                <c:pt idx="696">
                  <c:v>0.0206261620820772</c:v>
                </c:pt>
                <c:pt idx="697">
                  <c:v>0.0203884853767977</c:v>
                </c:pt>
                <c:pt idx="698">
                  <c:v>0.0201538429742561</c:v>
                </c:pt>
                <c:pt idx="699">
                  <c:v>0.0199221939914544</c:v>
                </c:pt>
                <c:pt idx="700">
                  <c:v>0.0196934980908365</c:v>
                </c:pt>
                <c:pt idx="701">
                  <c:v>0.0194677154739867</c:v>
                </c:pt>
                <c:pt idx="702">
                  <c:v>0.0192448068753586</c:v>
                </c:pt>
                <c:pt idx="703">
                  <c:v>0.0190247335560368</c:v>
                </c:pt>
                <c:pt idx="704">
                  <c:v>0.0188074572975317</c:v>
                </c:pt>
                <c:pt idx="705">
                  <c:v>0.0185929403956089</c:v>
                </c:pt>
                <c:pt idx="706">
                  <c:v>0.0183811456541566</c:v>
                </c:pt>
                <c:pt idx="707">
                  <c:v>0.0181720363790892</c:v>
                </c:pt>
                <c:pt idx="708">
                  <c:v>0.0179655763722915</c:v>
                </c:pt>
                <c:pt idx="709">
                  <c:v>0.0177617299256023</c:v>
                </c:pt>
                <c:pt idx="710">
                  <c:v>0.0175604618148396</c:v>
                </c:pt>
                <c:pt idx="711">
                  <c:v>0.0173617372938686</c:v>
                </c:pt>
                <c:pt idx="712">
                  <c:v>0.0171655220887124</c:v>
                </c:pt>
                <c:pt idx="713">
                  <c:v>0.0169717823917083</c:v>
                </c:pt>
                <c:pt idx="714">
                  <c:v>0.0167804848557077</c:v>
                </c:pt>
                <c:pt idx="715">
                  <c:v>0.0165915965883229</c:v>
                </c:pt>
                <c:pt idx="716">
                  <c:v>0.0164050851462206</c:v>
                </c:pt>
                <c:pt idx="717">
                  <c:v>0.0162209185294624</c:v>
                </c:pt>
                <c:pt idx="718">
                  <c:v>0.016039065175893</c:v>
                </c:pt>
                <c:pt idx="719">
                  <c:v>0.0158594939555776</c:v>
                </c:pt>
                <c:pt idx="720">
                  <c:v>0.0156821741652879</c:v>
                </c:pt>
                <c:pt idx="721">
                  <c:v>0.0155070755230373</c:v>
                </c:pt>
                <c:pt idx="722">
                  <c:v>0.0153341681626665</c:v>
                </c:pt>
                <c:pt idx="723">
                  <c:v>0.0151634226284795</c:v>
                </c:pt>
                <c:pt idx="724">
                  <c:v>0.0149948098699289</c:v>
                </c:pt>
                <c:pt idx="725">
                  <c:v>0.0148283012363539</c:v>
                </c:pt>
                <c:pt idx="726">
                  <c:v>0.0146638684717683</c:v>
                </c:pt>
                <c:pt idx="727">
                  <c:v>0.0145014837096996</c:v>
                </c:pt>
                <c:pt idx="728">
                  <c:v>0.0143411194680809</c:v>
                </c:pt>
                <c:pt idx="729">
                  <c:v>0.0141827486441931</c:v>
                </c:pt>
                <c:pt idx="730">
                  <c:v>0.0140263445096594</c:v>
                </c:pt>
                <c:pt idx="731">
                  <c:v>0.0138718807054923</c:v>
                </c:pt>
                <c:pt idx="732">
                  <c:v>0.0137193312371912</c:v>
                </c:pt>
                <c:pt idx="733">
                  <c:v>0.013568670469893</c:v>
                </c:pt>
                <c:pt idx="734">
                  <c:v>0.0134198731235743</c:v>
                </c:pt>
                <c:pt idx="735">
                  <c:v>0.0132729142683053</c:v>
                </c:pt>
                <c:pt idx="736">
                  <c:v>0.0131277693195558</c:v>
                </c:pt>
                <c:pt idx="737">
                  <c:v>0.0129844140335527</c:v>
                </c:pt>
                <c:pt idx="738">
                  <c:v>0.0128428245026896</c:v>
                </c:pt>
                <c:pt idx="739">
                  <c:v>0.0127029771509873</c:v>
                </c:pt>
                <c:pt idx="740">
                  <c:v>0.0125648487296061</c:v>
                </c:pt>
                <c:pt idx="741">
                  <c:v>0.0124284163124096</c:v>
                </c:pt>
                <c:pt idx="742">
                  <c:v>0.0122936572915788</c:v>
                </c:pt>
                <c:pt idx="743">
                  <c:v>0.0121605493732775</c:v>
                </c:pt>
                <c:pt idx="744">
                  <c:v>0.0120290705733684</c:v>
                </c:pt>
                <c:pt idx="745">
                  <c:v>0.0118991992131795</c:v>
                </c:pt>
                <c:pt idx="746">
                  <c:v>0.0117709139153204</c:v>
                </c:pt>
                <c:pt idx="747">
                  <c:v>0.0116441935995491</c:v>
                </c:pt>
                <c:pt idx="748">
                  <c:v>0.0115190174786874</c:v>
                </c:pt>
                <c:pt idx="749">
                  <c:v>0.011395365054587</c:v>
                </c:pt>
                <c:pt idx="750">
                  <c:v>0.0112732161141434</c:v>
                </c:pt>
                <c:pt idx="751">
                  <c:v>0.0111525507253594</c:v>
                </c:pt>
                <c:pt idx="752">
                  <c:v>0.011033349233456</c:v>
                </c:pt>
                <c:pt idx="753">
                  <c:v>0.0109155922570329</c:v>
                </c:pt>
                <c:pt idx="754">
                  <c:v>0.0107992606842751</c:v>
                </c:pt>
                <c:pt idx="755">
                  <c:v>0.0106843356692082</c:v>
                </c:pt>
                <c:pt idx="756">
                  <c:v>0.0105707986279997</c:v>
                </c:pt>
                <c:pt idx="757">
                  <c:v>0.0104586312353077</c:v>
                </c:pt>
                <c:pt idx="758">
                  <c:v>0.010347815420676</c:v>
                </c:pt>
                <c:pt idx="759">
                  <c:v>0.0102383333649742</c:v>
                </c:pt>
                <c:pt idx="760">
                  <c:v>0.0101301674968843</c:v>
                </c:pt>
                <c:pt idx="761">
                  <c:v>0.0100233004894322</c:v>
                </c:pt>
                <c:pt idx="762">
                  <c:v>0.00991771525656368</c:v>
                </c:pt>
                <c:pt idx="763">
                  <c:v>0.0098133949497652</c:v>
                </c:pt>
                <c:pt idx="764">
                  <c:v>0.00971032295472831</c:v>
                </c:pt>
                <c:pt idx="765">
                  <c:v>0.00960848288805786</c:v>
                </c:pt>
                <c:pt idx="766">
                  <c:v>0.00950785859402325</c:v>
                </c:pt>
                <c:pt idx="767">
                  <c:v>0.00940843414135261</c:v>
                </c:pt>
                <c:pt idx="768">
                  <c:v>0.00931019382006905</c:v>
                </c:pt>
                <c:pt idx="769">
                  <c:v>0.00921312213836919</c:v>
                </c:pt>
                <c:pt idx="770">
                  <c:v>0.00911720381954285</c:v>
                </c:pt>
                <c:pt idx="771">
                  <c:v>0.0090224237989341</c:v>
                </c:pt>
                <c:pt idx="772">
                  <c:v>0.00892876722094287</c:v>
                </c:pt>
                <c:pt idx="773">
                  <c:v>0.00883621943606681</c:v>
                </c:pt>
                <c:pt idx="774">
                  <c:v>0.00874476599798306</c:v>
                </c:pt>
                <c:pt idx="775">
                  <c:v>0.00865439266066935</c:v>
                </c:pt>
                <c:pt idx="776">
                  <c:v>0.00856508537556409</c:v>
                </c:pt>
                <c:pt idx="777">
                  <c:v>0.00847683028876515</c:v>
                </c:pt>
                <c:pt idx="778">
                  <c:v>0.00838961373826659</c:v>
                </c:pt>
                <c:pt idx="779">
                  <c:v>0.00830342225123329</c:v>
                </c:pt>
                <c:pt idx="780">
                  <c:v>0.00821824254131278</c:v>
                </c:pt>
                <c:pt idx="781">
                  <c:v>0.00813406150598398</c:v>
                </c:pt>
                <c:pt idx="782">
                  <c:v>0.00805086622394242</c:v>
                </c:pt>
                <c:pt idx="783">
                  <c:v>0.00796864395252144</c:v>
                </c:pt>
                <c:pt idx="784">
                  <c:v>0.00788738212514913</c:v>
                </c:pt>
                <c:pt idx="785">
                  <c:v>0.00780706834884035</c:v>
                </c:pt>
                <c:pt idx="786">
                  <c:v>0.00772769040172366</c:v>
                </c:pt>
                <c:pt idx="787">
                  <c:v>0.00764923623060253</c:v>
                </c:pt>
                <c:pt idx="788">
                  <c:v>0.00757169394855062</c:v>
                </c:pt>
                <c:pt idx="789">
                  <c:v>0.00749505183254058</c:v>
                </c:pt>
                <c:pt idx="790">
                  <c:v>0.007419298321106</c:v>
                </c:pt>
                <c:pt idx="791">
                  <c:v>0.00734442201203612</c:v>
                </c:pt>
                <c:pt idx="792">
                  <c:v>0.00727041166010293</c:v>
                </c:pt>
                <c:pt idx="793">
                  <c:v>0.00719725617482019</c:v>
                </c:pt>
                <c:pt idx="794">
                  <c:v>0.007124944618234</c:v>
                </c:pt>
                <c:pt idx="795">
                  <c:v>0.00705346620274457</c:v>
                </c:pt>
                <c:pt idx="796">
                  <c:v>0.00698281028895872</c:v>
                </c:pt>
                <c:pt idx="797">
                  <c:v>0.00691296638357282</c:v>
                </c:pt>
                <c:pt idx="798">
                  <c:v>0.00684392413728567</c:v>
                </c:pt>
                <c:pt idx="799">
                  <c:v>0.00677567334274103</c:v>
                </c:pt>
                <c:pt idx="800">
                  <c:v>0.00670820393249937</c:v>
                </c:pt>
              </c:numCache>
            </c:numRef>
          </c:val>
        </c:ser>
        <c:ser>
          <c:idx val="1"/>
          <c:order val="1"/>
          <c:tx>
            <c:strRef>
              <c:f>'1m'!$K$142</c:f>
              <c:strCache>
                <c:ptCount val="1"/>
                <c:pt idx="0">
                  <c:v>dp/dt</c:v>
                </c:pt>
              </c:strCache>
            </c:strRef>
          </c:tx>
          <c:spPr>
            <a:solidFill>
              <a:srgbClr val="008000"/>
            </a:solidFill>
            <a:ln w="47625">
              <a:noFill/>
            </a:ln>
          </c:spPr>
          <c:invertIfNegative val="0"/>
          <c:cat>
            <c:numRef>
              <c:f>'1m'!$I$143:$I$943</c:f>
              <c:numCache>
                <c:formatCode>General</c:formatCode>
                <c:ptCount val="801"/>
                <c:pt idx="0">
                  <c:v>-4.0</c:v>
                </c:pt>
                <c:pt idx="1">
                  <c:v>-3.99</c:v>
                </c:pt>
                <c:pt idx="2">
                  <c:v>-3.98</c:v>
                </c:pt>
                <c:pt idx="3">
                  <c:v>-3.97</c:v>
                </c:pt>
                <c:pt idx="4">
                  <c:v>-3.96</c:v>
                </c:pt>
                <c:pt idx="5">
                  <c:v>-3.95</c:v>
                </c:pt>
                <c:pt idx="6">
                  <c:v>-3.94</c:v>
                </c:pt>
                <c:pt idx="7">
                  <c:v>-3.93</c:v>
                </c:pt>
                <c:pt idx="8">
                  <c:v>-3.92</c:v>
                </c:pt>
                <c:pt idx="9">
                  <c:v>-3.91</c:v>
                </c:pt>
                <c:pt idx="10">
                  <c:v>-3.9</c:v>
                </c:pt>
                <c:pt idx="11">
                  <c:v>-3.89</c:v>
                </c:pt>
                <c:pt idx="12">
                  <c:v>-3.88</c:v>
                </c:pt>
                <c:pt idx="13">
                  <c:v>-3.87</c:v>
                </c:pt>
                <c:pt idx="14">
                  <c:v>-3.86</c:v>
                </c:pt>
                <c:pt idx="15">
                  <c:v>-3.85</c:v>
                </c:pt>
                <c:pt idx="16">
                  <c:v>-3.84</c:v>
                </c:pt>
                <c:pt idx="17">
                  <c:v>-3.83</c:v>
                </c:pt>
                <c:pt idx="18">
                  <c:v>-3.82</c:v>
                </c:pt>
                <c:pt idx="19">
                  <c:v>-3.81</c:v>
                </c:pt>
                <c:pt idx="20">
                  <c:v>-3.8</c:v>
                </c:pt>
                <c:pt idx="21">
                  <c:v>-3.79</c:v>
                </c:pt>
                <c:pt idx="22">
                  <c:v>-3.78</c:v>
                </c:pt>
                <c:pt idx="23">
                  <c:v>-3.77</c:v>
                </c:pt>
                <c:pt idx="24">
                  <c:v>-3.76</c:v>
                </c:pt>
                <c:pt idx="25">
                  <c:v>-3.75</c:v>
                </c:pt>
                <c:pt idx="26">
                  <c:v>-3.74</c:v>
                </c:pt>
                <c:pt idx="27">
                  <c:v>-3.73</c:v>
                </c:pt>
                <c:pt idx="28">
                  <c:v>-3.72</c:v>
                </c:pt>
                <c:pt idx="29">
                  <c:v>-3.71</c:v>
                </c:pt>
                <c:pt idx="30">
                  <c:v>-3.7</c:v>
                </c:pt>
                <c:pt idx="31">
                  <c:v>-3.69</c:v>
                </c:pt>
                <c:pt idx="32">
                  <c:v>-3.68</c:v>
                </c:pt>
                <c:pt idx="33">
                  <c:v>-3.67</c:v>
                </c:pt>
                <c:pt idx="34">
                  <c:v>-3.66</c:v>
                </c:pt>
                <c:pt idx="35">
                  <c:v>-3.65</c:v>
                </c:pt>
                <c:pt idx="36">
                  <c:v>-3.64</c:v>
                </c:pt>
                <c:pt idx="37">
                  <c:v>-3.63</c:v>
                </c:pt>
                <c:pt idx="38">
                  <c:v>-3.62</c:v>
                </c:pt>
                <c:pt idx="39">
                  <c:v>-3.61</c:v>
                </c:pt>
                <c:pt idx="40">
                  <c:v>-3.6</c:v>
                </c:pt>
                <c:pt idx="41">
                  <c:v>-3.59</c:v>
                </c:pt>
                <c:pt idx="42">
                  <c:v>-3.58</c:v>
                </c:pt>
                <c:pt idx="43">
                  <c:v>-3.57</c:v>
                </c:pt>
                <c:pt idx="44">
                  <c:v>-3.56</c:v>
                </c:pt>
                <c:pt idx="45">
                  <c:v>-3.55</c:v>
                </c:pt>
                <c:pt idx="46">
                  <c:v>-3.54</c:v>
                </c:pt>
                <c:pt idx="47">
                  <c:v>-3.53</c:v>
                </c:pt>
                <c:pt idx="48">
                  <c:v>-3.52</c:v>
                </c:pt>
                <c:pt idx="49">
                  <c:v>-3.51</c:v>
                </c:pt>
                <c:pt idx="50">
                  <c:v>-3.5</c:v>
                </c:pt>
                <c:pt idx="51">
                  <c:v>-3.49</c:v>
                </c:pt>
                <c:pt idx="52">
                  <c:v>-3.48</c:v>
                </c:pt>
                <c:pt idx="53">
                  <c:v>-3.47</c:v>
                </c:pt>
                <c:pt idx="54">
                  <c:v>-3.46</c:v>
                </c:pt>
                <c:pt idx="55">
                  <c:v>-3.45</c:v>
                </c:pt>
                <c:pt idx="56">
                  <c:v>-3.44</c:v>
                </c:pt>
                <c:pt idx="57">
                  <c:v>-3.43</c:v>
                </c:pt>
                <c:pt idx="58">
                  <c:v>-3.42</c:v>
                </c:pt>
                <c:pt idx="59">
                  <c:v>-3.41</c:v>
                </c:pt>
                <c:pt idx="60">
                  <c:v>-3.4</c:v>
                </c:pt>
                <c:pt idx="61">
                  <c:v>-3.39</c:v>
                </c:pt>
                <c:pt idx="62">
                  <c:v>-3.38</c:v>
                </c:pt>
                <c:pt idx="63">
                  <c:v>-3.37</c:v>
                </c:pt>
                <c:pt idx="64">
                  <c:v>-3.36</c:v>
                </c:pt>
                <c:pt idx="65">
                  <c:v>-3.35</c:v>
                </c:pt>
                <c:pt idx="66">
                  <c:v>-3.34</c:v>
                </c:pt>
                <c:pt idx="67">
                  <c:v>-3.33</c:v>
                </c:pt>
                <c:pt idx="68">
                  <c:v>-3.32</c:v>
                </c:pt>
                <c:pt idx="69">
                  <c:v>-3.31</c:v>
                </c:pt>
                <c:pt idx="70">
                  <c:v>-3.3</c:v>
                </c:pt>
                <c:pt idx="71">
                  <c:v>-3.29</c:v>
                </c:pt>
                <c:pt idx="72">
                  <c:v>-3.28</c:v>
                </c:pt>
                <c:pt idx="73">
                  <c:v>-3.27</c:v>
                </c:pt>
                <c:pt idx="74">
                  <c:v>-3.26</c:v>
                </c:pt>
                <c:pt idx="75">
                  <c:v>-3.25</c:v>
                </c:pt>
                <c:pt idx="76">
                  <c:v>-3.24</c:v>
                </c:pt>
                <c:pt idx="77">
                  <c:v>-3.23</c:v>
                </c:pt>
                <c:pt idx="78">
                  <c:v>-3.22</c:v>
                </c:pt>
                <c:pt idx="79">
                  <c:v>-3.21</c:v>
                </c:pt>
                <c:pt idx="80">
                  <c:v>-3.2</c:v>
                </c:pt>
                <c:pt idx="81">
                  <c:v>-3.19</c:v>
                </c:pt>
                <c:pt idx="82">
                  <c:v>-3.18</c:v>
                </c:pt>
                <c:pt idx="83">
                  <c:v>-3.17</c:v>
                </c:pt>
                <c:pt idx="84">
                  <c:v>-3.16</c:v>
                </c:pt>
                <c:pt idx="85">
                  <c:v>-3.15</c:v>
                </c:pt>
                <c:pt idx="86">
                  <c:v>-3.14</c:v>
                </c:pt>
                <c:pt idx="87">
                  <c:v>-3.13</c:v>
                </c:pt>
                <c:pt idx="88">
                  <c:v>-3.12</c:v>
                </c:pt>
                <c:pt idx="89">
                  <c:v>-3.11</c:v>
                </c:pt>
                <c:pt idx="90">
                  <c:v>-3.1</c:v>
                </c:pt>
                <c:pt idx="91">
                  <c:v>-3.09</c:v>
                </c:pt>
                <c:pt idx="92">
                  <c:v>-3.08</c:v>
                </c:pt>
                <c:pt idx="93">
                  <c:v>-3.07</c:v>
                </c:pt>
                <c:pt idx="94">
                  <c:v>-3.06</c:v>
                </c:pt>
                <c:pt idx="95">
                  <c:v>-3.05</c:v>
                </c:pt>
                <c:pt idx="96">
                  <c:v>-3.04</c:v>
                </c:pt>
                <c:pt idx="97">
                  <c:v>-3.03</c:v>
                </c:pt>
                <c:pt idx="98">
                  <c:v>-3.02</c:v>
                </c:pt>
                <c:pt idx="99">
                  <c:v>-3.01</c:v>
                </c:pt>
                <c:pt idx="100">
                  <c:v>-3.0</c:v>
                </c:pt>
                <c:pt idx="101">
                  <c:v>-2.99</c:v>
                </c:pt>
                <c:pt idx="102">
                  <c:v>-2.98</c:v>
                </c:pt>
                <c:pt idx="103">
                  <c:v>-2.97</c:v>
                </c:pt>
                <c:pt idx="104">
                  <c:v>-2.96</c:v>
                </c:pt>
                <c:pt idx="105">
                  <c:v>-2.95</c:v>
                </c:pt>
                <c:pt idx="106">
                  <c:v>-2.94</c:v>
                </c:pt>
                <c:pt idx="107">
                  <c:v>-2.93</c:v>
                </c:pt>
                <c:pt idx="108">
                  <c:v>-2.92</c:v>
                </c:pt>
                <c:pt idx="109">
                  <c:v>-2.91</c:v>
                </c:pt>
                <c:pt idx="110">
                  <c:v>-2.9</c:v>
                </c:pt>
                <c:pt idx="111">
                  <c:v>-2.89</c:v>
                </c:pt>
                <c:pt idx="112">
                  <c:v>-2.88</c:v>
                </c:pt>
                <c:pt idx="113">
                  <c:v>-2.87</c:v>
                </c:pt>
                <c:pt idx="114">
                  <c:v>-2.86</c:v>
                </c:pt>
                <c:pt idx="115">
                  <c:v>-2.85</c:v>
                </c:pt>
                <c:pt idx="116">
                  <c:v>-2.84</c:v>
                </c:pt>
                <c:pt idx="117">
                  <c:v>-2.83</c:v>
                </c:pt>
                <c:pt idx="118">
                  <c:v>-2.82</c:v>
                </c:pt>
                <c:pt idx="119">
                  <c:v>-2.81</c:v>
                </c:pt>
                <c:pt idx="120">
                  <c:v>-2.8</c:v>
                </c:pt>
                <c:pt idx="121">
                  <c:v>-2.79</c:v>
                </c:pt>
                <c:pt idx="122">
                  <c:v>-2.78</c:v>
                </c:pt>
                <c:pt idx="123">
                  <c:v>-2.77</c:v>
                </c:pt>
                <c:pt idx="124">
                  <c:v>-2.76</c:v>
                </c:pt>
                <c:pt idx="125">
                  <c:v>-2.75</c:v>
                </c:pt>
                <c:pt idx="126">
                  <c:v>-2.74</c:v>
                </c:pt>
                <c:pt idx="127">
                  <c:v>-2.73</c:v>
                </c:pt>
                <c:pt idx="128">
                  <c:v>-2.72</c:v>
                </c:pt>
                <c:pt idx="129">
                  <c:v>-2.71</c:v>
                </c:pt>
                <c:pt idx="130">
                  <c:v>-2.7</c:v>
                </c:pt>
                <c:pt idx="131">
                  <c:v>-2.69</c:v>
                </c:pt>
                <c:pt idx="132">
                  <c:v>-2.68</c:v>
                </c:pt>
                <c:pt idx="133">
                  <c:v>-2.67</c:v>
                </c:pt>
                <c:pt idx="134">
                  <c:v>-2.66</c:v>
                </c:pt>
                <c:pt idx="135">
                  <c:v>-2.65</c:v>
                </c:pt>
                <c:pt idx="136">
                  <c:v>-2.64</c:v>
                </c:pt>
                <c:pt idx="137">
                  <c:v>-2.63</c:v>
                </c:pt>
                <c:pt idx="138">
                  <c:v>-2.62</c:v>
                </c:pt>
                <c:pt idx="139">
                  <c:v>-2.61</c:v>
                </c:pt>
                <c:pt idx="140">
                  <c:v>-2.6</c:v>
                </c:pt>
                <c:pt idx="141">
                  <c:v>-2.59</c:v>
                </c:pt>
                <c:pt idx="142">
                  <c:v>-2.58</c:v>
                </c:pt>
                <c:pt idx="143">
                  <c:v>-2.57</c:v>
                </c:pt>
                <c:pt idx="144">
                  <c:v>-2.56</c:v>
                </c:pt>
                <c:pt idx="145">
                  <c:v>-2.55</c:v>
                </c:pt>
                <c:pt idx="146">
                  <c:v>-2.54</c:v>
                </c:pt>
                <c:pt idx="147">
                  <c:v>-2.53</c:v>
                </c:pt>
                <c:pt idx="148">
                  <c:v>-2.52</c:v>
                </c:pt>
                <c:pt idx="149">
                  <c:v>-2.51</c:v>
                </c:pt>
                <c:pt idx="150">
                  <c:v>-2.5</c:v>
                </c:pt>
                <c:pt idx="151">
                  <c:v>-2.49</c:v>
                </c:pt>
                <c:pt idx="152">
                  <c:v>-2.48</c:v>
                </c:pt>
                <c:pt idx="153">
                  <c:v>-2.47</c:v>
                </c:pt>
                <c:pt idx="154">
                  <c:v>-2.46</c:v>
                </c:pt>
                <c:pt idx="155">
                  <c:v>-2.45</c:v>
                </c:pt>
                <c:pt idx="156">
                  <c:v>-2.44</c:v>
                </c:pt>
                <c:pt idx="157">
                  <c:v>-2.43</c:v>
                </c:pt>
                <c:pt idx="158">
                  <c:v>-2.42</c:v>
                </c:pt>
                <c:pt idx="159">
                  <c:v>-2.41</c:v>
                </c:pt>
                <c:pt idx="160">
                  <c:v>-2.4</c:v>
                </c:pt>
                <c:pt idx="161">
                  <c:v>-2.39</c:v>
                </c:pt>
                <c:pt idx="162">
                  <c:v>-2.38</c:v>
                </c:pt>
                <c:pt idx="163">
                  <c:v>-2.37</c:v>
                </c:pt>
                <c:pt idx="164">
                  <c:v>-2.36</c:v>
                </c:pt>
                <c:pt idx="165">
                  <c:v>-2.35</c:v>
                </c:pt>
                <c:pt idx="166">
                  <c:v>-2.34</c:v>
                </c:pt>
                <c:pt idx="167">
                  <c:v>-2.33</c:v>
                </c:pt>
                <c:pt idx="168">
                  <c:v>-2.32</c:v>
                </c:pt>
                <c:pt idx="169">
                  <c:v>-2.31</c:v>
                </c:pt>
                <c:pt idx="170">
                  <c:v>-2.3</c:v>
                </c:pt>
                <c:pt idx="171">
                  <c:v>-2.29</c:v>
                </c:pt>
                <c:pt idx="172">
                  <c:v>-2.28</c:v>
                </c:pt>
                <c:pt idx="173">
                  <c:v>-2.27</c:v>
                </c:pt>
                <c:pt idx="174">
                  <c:v>-2.26</c:v>
                </c:pt>
                <c:pt idx="175">
                  <c:v>-2.25</c:v>
                </c:pt>
                <c:pt idx="176">
                  <c:v>-2.24</c:v>
                </c:pt>
                <c:pt idx="177">
                  <c:v>-2.23</c:v>
                </c:pt>
                <c:pt idx="178">
                  <c:v>-2.22</c:v>
                </c:pt>
                <c:pt idx="179">
                  <c:v>-2.21</c:v>
                </c:pt>
                <c:pt idx="180">
                  <c:v>-2.2</c:v>
                </c:pt>
                <c:pt idx="181">
                  <c:v>-2.19</c:v>
                </c:pt>
                <c:pt idx="182">
                  <c:v>-2.18</c:v>
                </c:pt>
                <c:pt idx="183">
                  <c:v>-2.17</c:v>
                </c:pt>
                <c:pt idx="184">
                  <c:v>-2.16</c:v>
                </c:pt>
                <c:pt idx="185">
                  <c:v>-2.15</c:v>
                </c:pt>
                <c:pt idx="186">
                  <c:v>-2.14</c:v>
                </c:pt>
                <c:pt idx="187">
                  <c:v>-2.13</c:v>
                </c:pt>
                <c:pt idx="188">
                  <c:v>-2.12</c:v>
                </c:pt>
                <c:pt idx="189">
                  <c:v>-2.11</c:v>
                </c:pt>
                <c:pt idx="190">
                  <c:v>-2.1</c:v>
                </c:pt>
                <c:pt idx="191">
                  <c:v>-2.09</c:v>
                </c:pt>
                <c:pt idx="192">
                  <c:v>-2.08</c:v>
                </c:pt>
                <c:pt idx="193">
                  <c:v>-2.07</c:v>
                </c:pt>
                <c:pt idx="194">
                  <c:v>-2.06</c:v>
                </c:pt>
                <c:pt idx="195">
                  <c:v>-2.05</c:v>
                </c:pt>
                <c:pt idx="196">
                  <c:v>-2.04</c:v>
                </c:pt>
                <c:pt idx="197">
                  <c:v>-2.03</c:v>
                </c:pt>
                <c:pt idx="198">
                  <c:v>-2.02</c:v>
                </c:pt>
                <c:pt idx="199">
                  <c:v>-2.01</c:v>
                </c:pt>
                <c:pt idx="200">
                  <c:v>-2.0</c:v>
                </c:pt>
                <c:pt idx="201">
                  <c:v>-1.99</c:v>
                </c:pt>
                <c:pt idx="202">
                  <c:v>-1.98</c:v>
                </c:pt>
                <c:pt idx="203">
                  <c:v>-1.97</c:v>
                </c:pt>
                <c:pt idx="204">
                  <c:v>-1.96</c:v>
                </c:pt>
                <c:pt idx="205">
                  <c:v>-1.95</c:v>
                </c:pt>
                <c:pt idx="206">
                  <c:v>-1.94</c:v>
                </c:pt>
                <c:pt idx="207">
                  <c:v>-1.93</c:v>
                </c:pt>
                <c:pt idx="208">
                  <c:v>-1.92</c:v>
                </c:pt>
                <c:pt idx="209">
                  <c:v>-1.91</c:v>
                </c:pt>
                <c:pt idx="210">
                  <c:v>-1.9</c:v>
                </c:pt>
                <c:pt idx="211">
                  <c:v>-1.89</c:v>
                </c:pt>
                <c:pt idx="212">
                  <c:v>-1.88</c:v>
                </c:pt>
                <c:pt idx="213">
                  <c:v>-1.87</c:v>
                </c:pt>
                <c:pt idx="214">
                  <c:v>-1.86</c:v>
                </c:pt>
                <c:pt idx="215">
                  <c:v>-1.85</c:v>
                </c:pt>
                <c:pt idx="216">
                  <c:v>-1.84</c:v>
                </c:pt>
                <c:pt idx="217">
                  <c:v>-1.83</c:v>
                </c:pt>
                <c:pt idx="218">
                  <c:v>-1.82</c:v>
                </c:pt>
                <c:pt idx="219">
                  <c:v>-1.81</c:v>
                </c:pt>
                <c:pt idx="220">
                  <c:v>-1.8</c:v>
                </c:pt>
                <c:pt idx="221">
                  <c:v>-1.79</c:v>
                </c:pt>
                <c:pt idx="222">
                  <c:v>-1.78</c:v>
                </c:pt>
                <c:pt idx="223">
                  <c:v>-1.77</c:v>
                </c:pt>
                <c:pt idx="224">
                  <c:v>-1.76</c:v>
                </c:pt>
                <c:pt idx="225">
                  <c:v>-1.75</c:v>
                </c:pt>
                <c:pt idx="226">
                  <c:v>-1.74</c:v>
                </c:pt>
                <c:pt idx="227">
                  <c:v>-1.73</c:v>
                </c:pt>
                <c:pt idx="228">
                  <c:v>-1.72</c:v>
                </c:pt>
                <c:pt idx="229">
                  <c:v>-1.71</c:v>
                </c:pt>
                <c:pt idx="230">
                  <c:v>-1.7</c:v>
                </c:pt>
                <c:pt idx="231">
                  <c:v>-1.69</c:v>
                </c:pt>
                <c:pt idx="232">
                  <c:v>-1.68</c:v>
                </c:pt>
                <c:pt idx="233">
                  <c:v>-1.67</c:v>
                </c:pt>
                <c:pt idx="234">
                  <c:v>-1.66</c:v>
                </c:pt>
                <c:pt idx="235">
                  <c:v>-1.65</c:v>
                </c:pt>
                <c:pt idx="236">
                  <c:v>-1.64</c:v>
                </c:pt>
                <c:pt idx="237">
                  <c:v>-1.63</c:v>
                </c:pt>
                <c:pt idx="238">
                  <c:v>-1.62</c:v>
                </c:pt>
                <c:pt idx="239">
                  <c:v>-1.61</c:v>
                </c:pt>
                <c:pt idx="240">
                  <c:v>-1.6</c:v>
                </c:pt>
                <c:pt idx="241">
                  <c:v>-1.59</c:v>
                </c:pt>
                <c:pt idx="242">
                  <c:v>-1.58</c:v>
                </c:pt>
                <c:pt idx="243">
                  <c:v>-1.57</c:v>
                </c:pt>
                <c:pt idx="244">
                  <c:v>-1.56</c:v>
                </c:pt>
                <c:pt idx="245">
                  <c:v>-1.55</c:v>
                </c:pt>
                <c:pt idx="246">
                  <c:v>-1.54</c:v>
                </c:pt>
                <c:pt idx="247">
                  <c:v>-1.53</c:v>
                </c:pt>
                <c:pt idx="248">
                  <c:v>-1.52</c:v>
                </c:pt>
                <c:pt idx="249">
                  <c:v>-1.51</c:v>
                </c:pt>
                <c:pt idx="250">
                  <c:v>-1.5</c:v>
                </c:pt>
                <c:pt idx="251">
                  <c:v>-1.49</c:v>
                </c:pt>
                <c:pt idx="252">
                  <c:v>-1.48</c:v>
                </c:pt>
                <c:pt idx="253">
                  <c:v>-1.47</c:v>
                </c:pt>
                <c:pt idx="254">
                  <c:v>-1.46</c:v>
                </c:pt>
                <c:pt idx="255">
                  <c:v>-1.45</c:v>
                </c:pt>
                <c:pt idx="256">
                  <c:v>-1.44</c:v>
                </c:pt>
                <c:pt idx="257">
                  <c:v>-1.43</c:v>
                </c:pt>
                <c:pt idx="258">
                  <c:v>-1.42</c:v>
                </c:pt>
                <c:pt idx="259">
                  <c:v>-1.41</c:v>
                </c:pt>
                <c:pt idx="260">
                  <c:v>-1.4</c:v>
                </c:pt>
                <c:pt idx="261">
                  <c:v>-1.39</c:v>
                </c:pt>
                <c:pt idx="262">
                  <c:v>-1.38</c:v>
                </c:pt>
                <c:pt idx="263">
                  <c:v>-1.37</c:v>
                </c:pt>
                <c:pt idx="264">
                  <c:v>-1.36</c:v>
                </c:pt>
                <c:pt idx="265">
                  <c:v>-1.35</c:v>
                </c:pt>
                <c:pt idx="266">
                  <c:v>-1.34</c:v>
                </c:pt>
                <c:pt idx="267">
                  <c:v>-1.33</c:v>
                </c:pt>
                <c:pt idx="268">
                  <c:v>-1.32</c:v>
                </c:pt>
                <c:pt idx="269">
                  <c:v>-1.31</c:v>
                </c:pt>
                <c:pt idx="270">
                  <c:v>-1.3</c:v>
                </c:pt>
                <c:pt idx="271">
                  <c:v>-1.29</c:v>
                </c:pt>
                <c:pt idx="272">
                  <c:v>-1.28</c:v>
                </c:pt>
                <c:pt idx="273">
                  <c:v>-1.27</c:v>
                </c:pt>
                <c:pt idx="274">
                  <c:v>-1.26</c:v>
                </c:pt>
                <c:pt idx="275">
                  <c:v>-1.25</c:v>
                </c:pt>
                <c:pt idx="276">
                  <c:v>-1.24</c:v>
                </c:pt>
                <c:pt idx="277">
                  <c:v>-1.23</c:v>
                </c:pt>
                <c:pt idx="278">
                  <c:v>-1.22</c:v>
                </c:pt>
                <c:pt idx="279">
                  <c:v>-1.21</c:v>
                </c:pt>
                <c:pt idx="280">
                  <c:v>-1.2</c:v>
                </c:pt>
                <c:pt idx="281">
                  <c:v>-1.19</c:v>
                </c:pt>
                <c:pt idx="282">
                  <c:v>-1.18</c:v>
                </c:pt>
                <c:pt idx="283">
                  <c:v>-1.17</c:v>
                </c:pt>
                <c:pt idx="284">
                  <c:v>-1.16</c:v>
                </c:pt>
                <c:pt idx="285">
                  <c:v>-1.15</c:v>
                </c:pt>
                <c:pt idx="286">
                  <c:v>-1.14</c:v>
                </c:pt>
                <c:pt idx="287">
                  <c:v>-1.13</c:v>
                </c:pt>
                <c:pt idx="288">
                  <c:v>-1.12</c:v>
                </c:pt>
                <c:pt idx="289">
                  <c:v>-1.11</c:v>
                </c:pt>
                <c:pt idx="290">
                  <c:v>-1.1</c:v>
                </c:pt>
                <c:pt idx="291">
                  <c:v>-1.09</c:v>
                </c:pt>
                <c:pt idx="292">
                  <c:v>-1.08</c:v>
                </c:pt>
                <c:pt idx="293">
                  <c:v>-1.07</c:v>
                </c:pt>
                <c:pt idx="294">
                  <c:v>-1.06</c:v>
                </c:pt>
                <c:pt idx="295">
                  <c:v>-1.05</c:v>
                </c:pt>
                <c:pt idx="296">
                  <c:v>-1.04</c:v>
                </c:pt>
                <c:pt idx="297">
                  <c:v>-1.03</c:v>
                </c:pt>
                <c:pt idx="298">
                  <c:v>-1.02</c:v>
                </c:pt>
                <c:pt idx="299">
                  <c:v>-1.01</c:v>
                </c:pt>
                <c:pt idx="300">
                  <c:v>-1.0</c:v>
                </c:pt>
                <c:pt idx="301">
                  <c:v>-0.99</c:v>
                </c:pt>
                <c:pt idx="302">
                  <c:v>-0.98</c:v>
                </c:pt>
                <c:pt idx="303">
                  <c:v>-0.97</c:v>
                </c:pt>
                <c:pt idx="304">
                  <c:v>-0.96</c:v>
                </c:pt>
                <c:pt idx="305">
                  <c:v>-0.95</c:v>
                </c:pt>
                <c:pt idx="306">
                  <c:v>-0.94</c:v>
                </c:pt>
                <c:pt idx="307">
                  <c:v>-0.93</c:v>
                </c:pt>
                <c:pt idx="308">
                  <c:v>-0.92</c:v>
                </c:pt>
                <c:pt idx="309">
                  <c:v>-0.91</c:v>
                </c:pt>
                <c:pt idx="310">
                  <c:v>-0.9</c:v>
                </c:pt>
                <c:pt idx="311">
                  <c:v>-0.89</c:v>
                </c:pt>
                <c:pt idx="312">
                  <c:v>-0.88</c:v>
                </c:pt>
                <c:pt idx="313">
                  <c:v>-0.87</c:v>
                </c:pt>
                <c:pt idx="314">
                  <c:v>-0.86</c:v>
                </c:pt>
                <c:pt idx="315">
                  <c:v>-0.85</c:v>
                </c:pt>
                <c:pt idx="316">
                  <c:v>-0.84</c:v>
                </c:pt>
                <c:pt idx="317">
                  <c:v>-0.83</c:v>
                </c:pt>
                <c:pt idx="318">
                  <c:v>-0.82</c:v>
                </c:pt>
                <c:pt idx="319">
                  <c:v>-0.81</c:v>
                </c:pt>
                <c:pt idx="320">
                  <c:v>-0.8</c:v>
                </c:pt>
                <c:pt idx="321">
                  <c:v>-0.79</c:v>
                </c:pt>
                <c:pt idx="322">
                  <c:v>-0.78</c:v>
                </c:pt>
                <c:pt idx="323">
                  <c:v>-0.77</c:v>
                </c:pt>
                <c:pt idx="324">
                  <c:v>-0.76</c:v>
                </c:pt>
                <c:pt idx="325">
                  <c:v>-0.75</c:v>
                </c:pt>
                <c:pt idx="326">
                  <c:v>-0.74</c:v>
                </c:pt>
                <c:pt idx="327">
                  <c:v>-0.73</c:v>
                </c:pt>
                <c:pt idx="328">
                  <c:v>-0.72</c:v>
                </c:pt>
                <c:pt idx="329">
                  <c:v>-0.71</c:v>
                </c:pt>
                <c:pt idx="330">
                  <c:v>-0.7</c:v>
                </c:pt>
                <c:pt idx="331">
                  <c:v>-0.69</c:v>
                </c:pt>
                <c:pt idx="332">
                  <c:v>-0.68</c:v>
                </c:pt>
                <c:pt idx="333">
                  <c:v>-0.67</c:v>
                </c:pt>
                <c:pt idx="334">
                  <c:v>-0.66</c:v>
                </c:pt>
                <c:pt idx="335">
                  <c:v>-0.65</c:v>
                </c:pt>
                <c:pt idx="336">
                  <c:v>-0.64</c:v>
                </c:pt>
                <c:pt idx="337">
                  <c:v>-0.63</c:v>
                </c:pt>
                <c:pt idx="338">
                  <c:v>-0.62</c:v>
                </c:pt>
                <c:pt idx="339">
                  <c:v>-0.61</c:v>
                </c:pt>
                <c:pt idx="340">
                  <c:v>-0.6</c:v>
                </c:pt>
                <c:pt idx="341">
                  <c:v>-0.59</c:v>
                </c:pt>
                <c:pt idx="342">
                  <c:v>-0.58</c:v>
                </c:pt>
                <c:pt idx="343">
                  <c:v>-0.57</c:v>
                </c:pt>
                <c:pt idx="344">
                  <c:v>-0.56</c:v>
                </c:pt>
                <c:pt idx="345">
                  <c:v>-0.55</c:v>
                </c:pt>
                <c:pt idx="346">
                  <c:v>-0.54</c:v>
                </c:pt>
                <c:pt idx="347">
                  <c:v>-0.53</c:v>
                </c:pt>
                <c:pt idx="348">
                  <c:v>-0.52</c:v>
                </c:pt>
                <c:pt idx="349">
                  <c:v>-0.51</c:v>
                </c:pt>
                <c:pt idx="350">
                  <c:v>-0.5</c:v>
                </c:pt>
                <c:pt idx="351">
                  <c:v>-0.49</c:v>
                </c:pt>
                <c:pt idx="352">
                  <c:v>-0.48</c:v>
                </c:pt>
                <c:pt idx="353">
                  <c:v>-0.47</c:v>
                </c:pt>
                <c:pt idx="354">
                  <c:v>-0.46</c:v>
                </c:pt>
                <c:pt idx="355">
                  <c:v>-0.45</c:v>
                </c:pt>
                <c:pt idx="356">
                  <c:v>-0.44</c:v>
                </c:pt>
                <c:pt idx="357">
                  <c:v>-0.43</c:v>
                </c:pt>
                <c:pt idx="358">
                  <c:v>-0.42</c:v>
                </c:pt>
                <c:pt idx="359">
                  <c:v>-0.41</c:v>
                </c:pt>
                <c:pt idx="360">
                  <c:v>-0.4</c:v>
                </c:pt>
                <c:pt idx="361">
                  <c:v>-0.39</c:v>
                </c:pt>
                <c:pt idx="362">
                  <c:v>-0.38</c:v>
                </c:pt>
                <c:pt idx="363">
                  <c:v>-0.37</c:v>
                </c:pt>
                <c:pt idx="364">
                  <c:v>-0.36</c:v>
                </c:pt>
                <c:pt idx="365">
                  <c:v>-0.35</c:v>
                </c:pt>
                <c:pt idx="366">
                  <c:v>-0.34</c:v>
                </c:pt>
                <c:pt idx="367">
                  <c:v>-0.33</c:v>
                </c:pt>
                <c:pt idx="368">
                  <c:v>-0.32</c:v>
                </c:pt>
                <c:pt idx="369">
                  <c:v>-0.31</c:v>
                </c:pt>
                <c:pt idx="370">
                  <c:v>-0.3</c:v>
                </c:pt>
                <c:pt idx="371">
                  <c:v>-0.29</c:v>
                </c:pt>
                <c:pt idx="372">
                  <c:v>-0.28</c:v>
                </c:pt>
                <c:pt idx="373">
                  <c:v>-0.27</c:v>
                </c:pt>
                <c:pt idx="374">
                  <c:v>-0.26</c:v>
                </c:pt>
                <c:pt idx="375">
                  <c:v>-0.25</c:v>
                </c:pt>
                <c:pt idx="376">
                  <c:v>-0.24</c:v>
                </c:pt>
                <c:pt idx="377">
                  <c:v>-0.23</c:v>
                </c:pt>
                <c:pt idx="378">
                  <c:v>-0.22</c:v>
                </c:pt>
                <c:pt idx="379">
                  <c:v>-0.21</c:v>
                </c:pt>
                <c:pt idx="380">
                  <c:v>-0.2</c:v>
                </c:pt>
                <c:pt idx="381">
                  <c:v>-0.19</c:v>
                </c:pt>
                <c:pt idx="382">
                  <c:v>-0.18</c:v>
                </c:pt>
                <c:pt idx="383">
                  <c:v>-0.17</c:v>
                </c:pt>
                <c:pt idx="384">
                  <c:v>-0.16</c:v>
                </c:pt>
                <c:pt idx="385">
                  <c:v>-0.15</c:v>
                </c:pt>
                <c:pt idx="386">
                  <c:v>-0.14</c:v>
                </c:pt>
                <c:pt idx="387">
                  <c:v>-0.13</c:v>
                </c:pt>
                <c:pt idx="388">
                  <c:v>-0.12</c:v>
                </c:pt>
                <c:pt idx="389">
                  <c:v>-0.11</c:v>
                </c:pt>
                <c:pt idx="390">
                  <c:v>-0.1</c:v>
                </c:pt>
                <c:pt idx="391">
                  <c:v>-0.09</c:v>
                </c:pt>
                <c:pt idx="392">
                  <c:v>-0.08</c:v>
                </c:pt>
                <c:pt idx="393">
                  <c:v>-0.07</c:v>
                </c:pt>
                <c:pt idx="394">
                  <c:v>-0.06</c:v>
                </c:pt>
                <c:pt idx="395">
                  <c:v>-0.05</c:v>
                </c:pt>
                <c:pt idx="396">
                  <c:v>-0.04</c:v>
                </c:pt>
                <c:pt idx="397">
                  <c:v>-0.03</c:v>
                </c:pt>
                <c:pt idx="398">
                  <c:v>-0.02</c:v>
                </c:pt>
                <c:pt idx="399">
                  <c:v>-0.01</c:v>
                </c:pt>
                <c:pt idx="400">
                  <c:v>0.0</c:v>
                </c:pt>
                <c:pt idx="401">
                  <c:v>0.01</c:v>
                </c:pt>
                <c:pt idx="402">
                  <c:v>0.02</c:v>
                </c:pt>
                <c:pt idx="403">
                  <c:v>0.03</c:v>
                </c:pt>
                <c:pt idx="404">
                  <c:v>0.04</c:v>
                </c:pt>
                <c:pt idx="405">
                  <c:v>0.05</c:v>
                </c:pt>
                <c:pt idx="406">
                  <c:v>0.06</c:v>
                </c:pt>
                <c:pt idx="407">
                  <c:v>0.07</c:v>
                </c:pt>
                <c:pt idx="408">
                  <c:v>0.08</c:v>
                </c:pt>
                <c:pt idx="409">
                  <c:v>0.09</c:v>
                </c:pt>
                <c:pt idx="410">
                  <c:v>0.1</c:v>
                </c:pt>
                <c:pt idx="411">
                  <c:v>0.11</c:v>
                </c:pt>
                <c:pt idx="412">
                  <c:v>0.12</c:v>
                </c:pt>
                <c:pt idx="413">
                  <c:v>0.13</c:v>
                </c:pt>
                <c:pt idx="414">
                  <c:v>0.14</c:v>
                </c:pt>
                <c:pt idx="415">
                  <c:v>0.15</c:v>
                </c:pt>
                <c:pt idx="416">
                  <c:v>0.16</c:v>
                </c:pt>
                <c:pt idx="417">
                  <c:v>0.17</c:v>
                </c:pt>
                <c:pt idx="418">
                  <c:v>0.18</c:v>
                </c:pt>
                <c:pt idx="419">
                  <c:v>0.19</c:v>
                </c:pt>
                <c:pt idx="420">
                  <c:v>0.2</c:v>
                </c:pt>
                <c:pt idx="421">
                  <c:v>0.21</c:v>
                </c:pt>
                <c:pt idx="422">
                  <c:v>0.22</c:v>
                </c:pt>
                <c:pt idx="423">
                  <c:v>0.23</c:v>
                </c:pt>
                <c:pt idx="424">
                  <c:v>0.24</c:v>
                </c:pt>
                <c:pt idx="425">
                  <c:v>0.25</c:v>
                </c:pt>
                <c:pt idx="426">
                  <c:v>0.26</c:v>
                </c:pt>
                <c:pt idx="427">
                  <c:v>0.27</c:v>
                </c:pt>
                <c:pt idx="428">
                  <c:v>0.28</c:v>
                </c:pt>
                <c:pt idx="429">
                  <c:v>0.29</c:v>
                </c:pt>
                <c:pt idx="430">
                  <c:v>0.3</c:v>
                </c:pt>
                <c:pt idx="431">
                  <c:v>0.31</c:v>
                </c:pt>
                <c:pt idx="432">
                  <c:v>0.32</c:v>
                </c:pt>
                <c:pt idx="433">
                  <c:v>0.33</c:v>
                </c:pt>
                <c:pt idx="434">
                  <c:v>0.34</c:v>
                </c:pt>
                <c:pt idx="435">
                  <c:v>0.35</c:v>
                </c:pt>
                <c:pt idx="436">
                  <c:v>0.36</c:v>
                </c:pt>
                <c:pt idx="437">
                  <c:v>0.37</c:v>
                </c:pt>
                <c:pt idx="438">
                  <c:v>0.38</c:v>
                </c:pt>
                <c:pt idx="439">
                  <c:v>0.39</c:v>
                </c:pt>
                <c:pt idx="440">
                  <c:v>0.4</c:v>
                </c:pt>
                <c:pt idx="441">
                  <c:v>0.41</c:v>
                </c:pt>
                <c:pt idx="442">
                  <c:v>0.42</c:v>
                </c:pt>
                <c:pt idx="443">
                  <c:v>0.43</c:v>
                </c:pt>
                <c:pt idx="444">
                  <c:v>0.44</c:v>
                </c:pt>
                <c:pt idx="445">
                  <c:v>0.45</c:v>
                </c:pt>
                <c:pt idx="446">
                  <c:v>0.46</c:v>
                </c:pt>
                <c:pt idx="447">
                  <c:v>0.47</c:v>
                </c:pt>
                <c:pt idx="448">
                  <c:v>0.48</c:v>
                </c:pt>
                <c:pt idx="449">
                  <c:v>0.49</c:v>
                </c:pt>
                <c:pt idx="450">
                  <c:v>0.5</c:v>
                </c:pt>
                <c:pt idx="451">
                  <c:v>0.51</c:v>
                </c:pt>
                <c:pt idx="452">
                  <c:v>0.52</c:v>
                </c:pt>
                <c:pt idx="453">
                  <c:v>0.53</c:v>
                </c:pt>
                <c:pt idx="454">
                  <c:v>0.54</c:v>
                </c:pt>
                <c:pt idx="455">
                  <c:v>0.55</c:v>
                </c:pt>
                <c:pt idx="456">
                  <c:v>0.56</c:v>
                </c:pt>
                <c:pt idx="457">
                  <c:v>0.57</c:v>
                </c:pt>
                <c:pt idx="458">
                  <c:v>0.58</c:v>
                </c:pt>
                <c:pt idx="459">
                  <c:v>0.59</c:v>
                </c:pt>
                <c:pt idx="460">
                  <c:v>0.6</c:v>
                </c:pt>
                <c:pt idx="461">
                  <c:v>0.61</c:v>
                </c:pt>
                <c:pt idx="462">
                  <c:v>0.62</c:v>
                </c:pt>
                <c:pt idx="463">
                  <c:v>0.63</c:v>
                </c:pt>
                <c:pt idx="464">
                  <c:v>0.64</c:v>
                </c:pt>
                <c:pt idx="465">
                  <c:v>0.65</c:v>
                </c:pt>
                <c:pt idx="466">
                  <c:v>0.66</c:v>
                </c:pt>
                <c:pt idx="467">
                  <c:v>0.67</c:v>
                </c:pt>
                <c:pt idx="468">
                  <c:v>0.68</c:v>
                </c:pt>
                <c:pt idx="469">
                  <c:v>0.69</c:v>
                </c:pt>
                <c:pt idx="470">
                  <c:v>0.7</c:v>
                </c:pt>
                <c:pt idx="471">
                  <c:v>0.71</c:v>
                </c:pt>
                <c:pt idx="472">
                  <c:v>0.72</c:v>
                </c:pt>
                <c:pt idx="473">
                  <c:v>0.73</c:v>
                </c:pt>
                <c:pt idx="474">
                  <c:v>0.74</c:v>
                </c:pt>
                <c:pt idx="475">
                  <c:v>0.75</c:v>
                </c:pt>
                <c:pt idx="476">
                  <c:v>0.76</c:v>
                </c:pt>
                <c:pt idx="477">
                  <c:v>0.77</c:v>
                </c:pt>
                <c:pt idx="478">
                  <c:v>0.78</c:v>
                </c:pt>
                <c:pt idx="479">
                  <c:v>0.79</c:v>
                </c:pt>
                <c:pt idx="480">
                  <c:v>0.8</c:v>
                </c:pt>
                <c:pt idx="481">
                  <c:v>0.81</c:v>
                </c:pt>
                <c:pt idx="482">
                  <c:v>0.82</c:v>
                </c:pt>
                <c:pt idx="483">
                  <c:v>0.83</c:v>
                </c:pt>
                <c:pt idx="484">
                  <c:v>0.84</c:v>
                </c:pt>
                <c:pt idx="485">
                  <c:v>0.85</c:v>
                </c:pt>
                <c:pt idx="486">
                  <c:v>0.86</c:v>
                </c:pt>
                <c:pt idx="487">
                  <c:v>0.87</c:v>
                </c:pt>
                <c:pt idx="488">
                  <c:v>0.88</c:v>
                </c:pt>
                <c:pt idx="489">
                  <c:v>0.89</c:v>
                </c:pt>
                <c:pt idx="490">
                  <c:v>0.9</c:v>
                </c:pt>
                <c:pt idx="491">
                  <c:v>0.91</c:v>
                </c:pt>
                <c:pt idx="492">
                  <c:v>0.92</c:v>
                </c:pt>
                <c:pt idx="493">
                  <c:v>0.93</c:v>
                </c:pt>
                <c:pt idx="494">
                  <c:v>0.94</c:v>
                </c:pt>
                <c:pt idx="495">
                  <c:v>0.95</c:v>
                </c:pt>
                <c:pt idx="496">
                  <c:v>0.96</c:v>
                </c:pt>
                <c:pt idx="497">
                  <c:v>0.97</c:v>
                </c:pt>
                <c:pt idx="498">
                  <c:v>0.98</c:v>
                </c:pt>
                <c:pt idx="499">
                  <c:v>0.99</c:v>
                </c:pt>
                <c:pt idx="500">
                  <c:v>1.0</c:v>
                </c:pt>
                <c:pt idx="501">
                  <c:v>1.01</c:v>
                </c:pt>
                <c:pt idx="502">
                  <c:v>1.02</c:v>
                </c:pt>
                <c:pt idx="503">
                  <c:v>1.03</c:v>
                </c:pt>
                <c:pt idx="504">
                  <c:v>1.04</c:v>
                </c:pt>
                <c:pt idx="505">
                  <c:v>1.05</c:v>
                </c:pt>
                <c:pt idx="506">
                  <c:v>1.06</c:v>
                </c:pt>
                <c:pt idx="507">
                  <c:v>1.07</c:v>
                </c:pt>
                <c:pt idx="508">
                  <c:v>1.08</c:v>
                </c:pt>
                <c:pt idx="509">
                  <c:v>1.09</c:v>
                </c:pt>
                <c:pt idx="510">
                  <c:v>1.1</c:v>
                </c:pt>
                <c:pt idx="511">
                  <c:v>1.11</c:v>
                </c:pt>
                <c:pt idx="512">
                  <c:v>1.12</c:v>
                </c:pt>
                <c:pt idx="513">
                  <c:v>1.13</c:v>
                </c:pt>
                <c:pt idx="514">
                  <c:v>1.14</c:v>
                </c:pt>
                <c:pt idx="515">
                  <c:v>1.15</c:v>
                </c:pt>
                <c:pt idx="516">
                  <c:v>1.16</c:v>
                </c:pt>
                <c:pt idx="517">
                  <c:v>1.17</c:v>
                </c:pt>
                <c:pt idx="518">
                  <c:v>1.18</c:v>
                </c:pt>
                <c:pt idx="519">
                  <c:v>1.19</c:v>
                </c:pt>
                <c:pt idx="520">
                  <c:v>1.2</c:v>
                </c:pt>
                <c:pt idx="521">
                  <c:v>1.21</c:v>
                </c:pt>
                <c:pt idx="522">
                  <c:v>1.22</c:v>
                </c:pt>
                <c:pt idx="523">
                  <c:v>1.23</c:v>
                </c:pt>
                <c:pt idx="524">
                  <c:v>1.24</c:v>
                </c:pt>
                <c:pt idx="525">
                  <c:v>1.25</c:v>
                </c:pt>
                <c:pt idx="526">
                  <c:v>1.26</c:v>
                </c:pt>
                <c:pt idx="527">
                  <c:v>1.27</c:v>
                </c:pt>
                <c:pt idx="528">
                  <c:v>1.28</c:v>
                </c:pt>
                <c:pt idx="529">
                  <c:v>1.29</c:v>
                </c:pt>
                <c:pt idx="530">
                  <c:v>1.3</c:v>
                </c:pt>
                <c:pt idx="531">
                  <c:v>1.31</c:v>
                </c:pt>
                <c:pt idx="532">
                  <c:v>1.32</c:v>
                </c:pt>
                <c:pt idx="533">
                  <c:v>1.33</c:v>
                </c:pt>
                <c:pt idx="534">
                  <c:v>1.34</c:v>
                </c:pt>
                <c:pt idx="535">
                  <c:v>1.35</c:v>
                </c:pt>
                <c:pt idx="536">
                  <c:v>1.36</c:v>
                </c:pt>
                <c:pt idx="537">
                  <c:v>1.37</c:v>
                </c:pt>
                <c:pt idx="538">
                  <c:v>1.38</c:v>
                </c:pt>
                <c:pt idx="539">
                  <c:v>1.39</c:v>
                </c:pt>
                <c:pt idx="540">
                  <c:v>1.4</c:v>
                </c:pt>
                <c:pt idx="541">
                  <c:v>1.41</c:v>
                </c:pt>
                <c:pt idx="542">
                  <c:v>1.42</c:v>
                </c:pt>
                <c:pt idx="543">
                  <c:v>1.43</c:v>
                </c:pt>
                <c:pt idx="544">
                  <c:v>1.44</c:v>
                </c:pt>
                <c:pt idx="545">
                  <c:v>1.45</c:v>
                </c:pt>
                <c:pt idx="546">
                  <c:v>1.46</c:v>
                </c:pt>
                <c:pt idx="547">
                  <c:v>1.47</c:v>
                </c:pt>
                <c:pt idx="548">
                  <c:v>1.48</c:v>
                </c:pt>
                <c:pt idx="549">
                  <c:v>1.49</c:v>
                </c:pt>
                <c:pt idx="550">
                  <c:v>1.5</c:v>
                </c:pt>
                <c:pt idx="551">
                  <c:v>1.51</c:v>
                </c:pt>
                <c:pt idx="552">
                  <c:v>1.52</c:v>
                </c:pt>
                <c:pt idx="553">
                  <c:v>1.53</c:v>
                </c:pt>
                <c:pt idx="554">
                  <c:v>1.54</c:v>
                </c:pt>
                <c:pt idx="555">
                  <c:v>1.55</c:v>
                </c:pt>
                <c:pt idx="556">
                  <c:v>1.56</c:v>
                </c:pt>
                <c:pt idx="557">
                  <c:v>1.57</c:v>
                </c:pt>
                <c:pt idx="558">
                  <c:v>1.58</c:v>
                </c:pt>
                <c:pt idx="559">
                  <c:v>1.59</c:v>
                </c:pt>
                <c:pt idx="560">
                  <c:v>1.6</c:v>
                </c:pt>
                <c:pt idx="561">
                  <c:v>1.61</c:v>
                </c:pt>
                <c:pt idx="562">
                  <c:v>1.62</c:v>
                </c:pt>
                <c:pt idx="563">
                  <c:v>1.63</c:v>
                </c:pt>
                <c:pt idx="564">
                  <c:v>1.64</c:v>
                </c:pt>
                <c:pt idx="565">
                  <c:v>1.65</c:v>
                </c:pt>
                <c:pt idx="566">
                  <c:v>1.66</c:v>
                </c:pt>
                <c:pt idx="567">
                  <c:v>1.67</c:v>
                </c:pt>
                <c:pt idx="568">
                  <c:v>1.68</c:v>
                </c:pt>
                <c:pt idx="569">
                  <c:v>1.69</c:v>
                </c:pt>
                <c:pt idx="570">
                  <c:v>1.7</c:v>
                </c:pt>
                <c:pt idx="571">
                  <c:v>1.71</c:v>
                </c:pt>
                <c:pt idx="572">
                  <c:v>1.72</c:v>
                </c:pt>
                <c:pt idx="573">
                  <c:v>1.73</c:v>
                </c:pt>
                <c:pt idx="574">
                  <c:v>1.74</c:v>
                </c:pt>
                <c:pt idx="575">
                  <c:v>1.75</c:v>
                </c:pt>
                <c:pt idx="576">
                  <c:v>1.76</c:v>
                </c:pt>
                <c:pt idx="577">
                  <c:v>1.77</c:v>
                </c:pt>
                <c:pt idx="578">
                  <c:v>1.78</c:v>
                </c:pt>
                <c:pt idx="579">
                  <c:v>1.79</c:v>
                </c:pt>
                <c:pt idx="580">
                  <c:v>1.8</c:v>
                </c:pt>
                <c:pt idx="581">
                  <c:v>1.81</c:v>
                </c:pt>
                <c:pt idx="582">
                  <c:v>1.82</c:v>
                </c:pt>
                <c:pt idx="583">
                  <c:v>1.83</c:v>
                </c:pt>
                <c:pt idx="584">
                  <c:v>1.84</c:v>
                </c:pt>
                <c:pt idx="585">
                  <c:v>1.85</c:v>
                </c:pt>
                <c:pt idx="586">
                  <c:v>1.86</c:v>
                </c:pt>
                <c:pt idx="587">
                  <c:v>1.87</c:v>
                </c:pt>
                <c:pt idx="588">
                  <c:v>1.88</c:v>
                </c:pt>
                <c:pt idx="589">
                  <c:v>1.89</c:v>
                </c:pt>
                <c:pt idx="590">
                  <c:v>1.9</c:v>
                </c:pt>
                <c:pt idx="591">
                  <c:v>1.91</c:v>
                </c:pt>
                <c:pt idx="592">
                  <c:v>1.92</c:v>
                </c:pt>
                <c:pt idx="593">
                  <c:v>1.93</c:v>
                </c:pt>
                <c:pt idx="594">
                  <c:v>1.94</c:v>
                </c:pt>
                <c:pt idx="595">
                  <c:v>1.95</c:v>
                </c:pt>
                <c:pt idx="596">
                  <c:v>1.96</c:v>
                </c:pt>
                <c:pt idx="597">
                  <c:v>1.97</c:v>
                </c:pt>
                <c:pt idx="598">
                  <c:v>1.98</c:v>
                </c:pt>
                <c:pt idx="599">
                  <c:v>1.99</c:v>
                </c:pt>
                <c:pt idx="600">
                  <c:v>2.0</c:v>
                </c:pt>
                <c:pt idx="601">
                  <c:v>2.01</c:v>
                </c:pt>
                <c:pt idx="602">
                  <c:v>2.02</c:v>
                </c:pt>
                <c:pt idx="603">
                  <c:v>2.03</c:v>
                </c:pt>
                <c:pt idx="604">
                  <c:v>2.04</c:v>
                </c:pt>
                <c:pt idx="605">
                  <c:v>2.05</c:v>
                </c:pt>
                <c:pt idx="606">
                  <c:v>2.06</c:v>
                </c:pt>
                <c:pt idx="607">
                  <c:v>2.07</c:v>
                </c:pt>
                <c:pt idx="608">
                  <c:v>2.08</c:v>
                </c:pt>
                <c:pt idx="609">
                  <c:v>2.09</c:v>
                </c:pt>
                <c:pt idx="610">
                  <c:v>2.1</c:v>
                </c:pt>
                <c:pt idx="611">
                  <c:v>2.11</c:v>
                </c:pt>
                <c:pt idx="612">
                  <c:v>2.12</c:v>
                </c:pt>
                <c:pt idx="613">
                  <c:v>2.13</c:v>
                </c:pt>
                <c:pt idx="614">
                  <c:v>2.14</c:v>
                </c:pt>
                <c:pt idx="615">
                  <c:v>2.15</c:v>
                </c:pt>
                <c:pt idx="616">
                  <c:v>2.16</c:v>
                </c:pt>
                <c:pt idx="617">
                  <c:v>2.17</c:v>
                </c:pt>
                <c:pt idx="618">
                  <c:v>2.18</c:v>
                </c:pt>
                <c:pt idx="619">
                  <c:v>2.19</c:v>
                </c:pt>
                <c:pt idx="620">
                  <c:v>2.2</c:v>
                </c:pt>
                <c:pt idx="621">
                  <c:v>2.21</c:v>
                </c:pt>
                <c:pt idx="622">
                  <c:v>2.22</c:v>
                </c:pt>
                <c:pt idx="623">
                  <c:v>2.23</c:v>
                </c:pt>
                <c:pt idx="624">
                  <c:v>2.24</c:v>
                </c:pt>
                <c:pt idx="625">
                  <c:v>2.25</c:v>
                </c:pt>
                <c:pt idx="626">
                  <c:v>2.26</c:v>
                </c:pt>
                <c:pt idx="627">
                  <c:v>2.27</c:v>
                </c:pt>
                <c:pt idx="628">
                  <c:v>2.28</c:v>
                </c:pt>
                <c:pt idx="629">
                  <c:v>2.29</c:v>
                </c:pt>
                <c:pt idx="630">
                  <c:v>2.3</c:v>
                </c:pt>
                <c:pt idx="631">
                  <c:v>2.31</c:v>
                </c:pt>
                <c:pt idx="632">
                  <c:v>2.32</c:v>
                </c:pt>
                <c:pt idx="633">
                  <c:v>2.33</c:v>
                </c:pt>
                <c:pt idx="634">
                  <c:v>2.34</c:v>
                </c:pt>
                <c:pt idx="635">
                  <c:v>2.35</c:v>
                </c:pt>
                <c:pt idx="636">
                  <c:v>2.36</c:v>
                </c:pt>
                <c:pt idx="637">
                  <c:v>2.37</c:v>
                </c:pt>
                <c:pt idx="638">
                  <c:v>2.38</c:v>
                </c:pt>
                <c:pt idx="639">
                  <c:v>2.39</c:v>
                </c:pt>
                <c:pt idx="640">
                  <c:v>2.4</c:v>
                </c:pt>
                <c:pt idx="641">
                  <c:v>2.41</c:v>
                </c:pt>
                <c:pt idx="642">
                  <c:v>2.42</c:v>
                </c:pt>
                <c:pt idx="643">
                  <c:v>2.43</c:v>
                </c:pt>
                <c:pt idx="644">
                  <c:v>2.44</c:v>
                </c:pt>
                <c:pt idx="645">
                  <c:v>2.45</c:v>
                </c:pt>
                <c:pt idx="646">
                  <c:v>2.46</c:v>
                </c:pt>
                <c:pt idx="647">
                  <c:v>2.47</c:v>
                </c:pt>
                <c:pt idx="648">
                  <c:v>2.48</c:v>
                </c:pt>
                <c:pt idx="649">
                  <c:v>2.49</c:v>
                </c:pt>
                <c:pt idx="650">
                  <c:v>2.5</c:v>
                </c:pt>
                <c:pt idx="651">
                  <c:v>2.51</c:v>
                </c:pt>
                <c:pt idx="652">
                  <c:v>2.52</c:v>
                </c:pt>
                <c:pt idx="653">
                  <c:v>2.53</c:v>
                </c:pt>
                <c:pt idx="654">
                  <c:v>2.54</c:v>
                </c:pt>
                <c:pt idx="655">
                  <c:v>2.55</c:v>
                </c:pt>
                <c:pt idx="656">
                  <c:v>2.56</c:v>
                </c:pt>
                <c:pt idx="657">
                  <c:v>2.57</c:v>
                </c:pt>
                <c:pt idx="658">
                  <c:v>2.58</c:v>
                </c:pt>
                <c:pt idx="659">
                  <c:v>2.59</c:v>
                </c:pt>
                <c:pt idx="660">
                  <c:v>2.6</c:v>
                </c:pt>
                <c:pt idx="661">
                  <c:v>2.61</c:v>
                </c:pt>
                <c:pt idx="662">
                  <c:v>2.62</c:v>
                </c:pt>
                <c:pt idx="663">
                  <c:v>2.63</c:v>
                </c:pt>
                <c:pt idx="664">
                  <c:v>2.64</c:v>
                </c:pt>
                <c:pt idx="665">
                  <c:v>2.65</c:v>
                </c:pt>
                <c:pt idx="666">
                  <c:v>2.66</c:v>
                </c:pt>
                <c:pt idx="667">
                  <c:v>2.67</c:v>
                </c:pt>
                <c:pt idx="668">
                  <c:v>2.68</c:v>
                </c:pt>
                <c:pt idx="669">
                  <c:v>2.69</c:v>
                </c:pt>
                <c:pt idx="670">
                  <c:v>2.7</c:v>
                </c:pt>
                <c:pt idx="671">
                  <c:v>2.71</c:v>
                </c:pt>
                <c:pt idx="672">
                  <c:v>2.72</c:v>
                </c:pt>
                <c:pt idx="673">
                  <c:v>2.73</c:v>
                </c:pt>
                <c:pt idx="674">
                  <c:v>2.74</c:v>
                </c:pt>
                <c:pt idx="675">
                  <c:v>2.75</c:v>
                </c:pt>
                <c:pt idx="676">
                  <c:v>2.76</c:v>
                </c:pt>
                <c:pt idx="677">
                  <c:v>2.77</c:v>
                </c:pt>
                <c:pt idx="678">
                  <c:v>2.78</c:v>
                </c:pt>
                <c:pt idx="679">
                  <c:v>2.79</c:v>
                </c:pt>
                <c:pt idx="680">
                  <c:v>2.8</c:v>
                </c:pt>
                <c:pt idx="681">
                  <c:v>2.81</c:v>
                </c:pt>
                <c:pt idx="682">
                  <c:v>2.82</c:v>
                </c:pt>
                <c:pt idx="683">
                  <c:v>2.83</c:v>
                </c:pt>
                <c:pt idx="684">
                  <c:v>2.84</c:v>
                </c:pt>
                <c:pt idx="685">
                  <c:v>2.85</c:v>
                </c:pt>
                <c:pt idx="686">
                  <c:v>2.86</c:v>
                </c:pt>
                <c:pt idx="687">
                  <c:v>2.87</c:v>
                </c:pt>
                <c:pt idx="688">
                  <c:v>2.88</c:v>
                </c:pt>
                <c:pt idx="689">
                  <c:v>2.89</c:v>
                </c:pt>
                <c:pt idx="690">
                  <c:v>2.9</c:v>
                </c:pt>
                <c:pt idx="691">
                  <c:v>2.91</c:v>
                </c:pt>
                <c:pt idx="692">
                  <c:v>2.92</c:v>
                </c:pt>
                <c:pt idx="693">
                  <c:v>2.93</c:v>
                </c:pt>
                <c:pt idx="694">
                  <c:v>2.94</c:v>
                </c:pt>
                <c:pt idx="695">
                  <c:v>2.95</c:v>
                </c:pt>
                <c:pt idx="696">
                  <c:v>2.96</c:v>
                </c:pt>
                <c:pt idx="697">
                  <c:v>2.97</c:v>
                </c:pt>
                <c:pt idx="698">
                  <c:v>2.98</c:v>
                </c:pt>
                <c:pt idx="699">
                  <c:v>2.99</c:v>
                </c:pt>
                <c:pt idx="700">
                  <c:v>3.0</c:v>
                </c:pt>
                <c:pt idx="701">
                  <c:v>3.01</c:v>
                </c:pt>
                <c:pt idx="702">
                  <c:v>3.02</c:v>
                </c:pt>
                <c:pt idx="703">
                  <c:v>3.03</c:v>
                </c:pt>
                <c:pt idx="704">
                  <c:v>3.04</c:v>
                </c:pt>
                <c:pt idx="705">
                  <c:v>3.05</c:v>
                </c:pt>
                <c:pt idx="706">
                  <c:v>3.06</c:v>
                </c:pt>
                <c:pt idx="707">
                  <c:v>3.07</c:v>
                </c:pt>
                <c:pt idx="708">
                  <c:v>3.08</c:v>
                </c:pt>
                <c:pt idx="709">
                  <c:v>3.09</c:v>
                </c:pt>
                <c:pt idx="710">
                  <c:v>3.1</c:v>
                </c:pt>
                <c:pt idx="711">
                  <c:v>3.11</c:v>
                </c:pt>
                <c:pt idx="712">
                  <c:v>3.12</c:v>
                </c:pt>
                <c:pt idx="713">
                  <c:v>3.13</c:v>
                </c:pt>
                <c:pt idx="714">
                  <c:v>3.14</c:v>
                </c:pt>
                <c:pt idx="715">
                  <c:v>3.15</c:v>
                </c:pt>
                <c:pt idx="716">
                  <c:v>3.16</c:v>
                </c:pt>
                <c:pt idx="717">
                  <c:v>3.17</c:v>
                </c:pt>
                <c:pt idx="718">
                  <c:v>3.18</c:v>
                </c:pt>
                <c:pt idx="719">
                  <c:v>3.19</c:v>
                </c:pt>
                <c:pt idx="720">
                  <c:v>3.2</c:v>
                </c:pt>
                <c:pt idx="721">
                  <c:v>3.21</c:v>
                </c:pt>
                <c:pt idx="722">
                  <c:v>3.22</c:v>
                </c:pt>
                <c:pt idx="723">
                  <c:v>3.23</c:v>
                </c:pt>
                <c:pt idx="724">
                  <c:v>3.24</c:v>
                </c:pt>
                <c:pt idx="725">
                  <c:v>3.25</c:v>
                </c:pt>
                <c:pt idx="726">
                  <c:v>3.26</c:v>
                </c:pt>
                <c:pt idx="727">
                  <c:v>3.27</c:v>
                </c:pt>
                <c:pt idx="728">
                  <c:v>3.28</c:v>
                </c:pt>
                <c:pt idx="729">
                  <c:v>3.29</c:v>
                </c:pt>
                <c:pt idx="730">
                  <c:v>3.3</c:v>
                </c:pt>
                <c:pt idx="731">
                  <c:v>3.31</c:v>
                </c:pt>
                <c:pt idx="732">
                  <c:v>3.32</c:v>
                </c:pt>
                <c:pt idx="733">
                  <c:v>3.33</c:v>
                </c:pt>
                <c:pt idx="734">
                  <c:v>3.34</c:v>
                </c:pt>
                <c:pt idx="735">
                  <c:v>3.35</c:v>
                </c:pt>
                <c:pt idx="736">
                  <c:v>3.36</c:v>
                </c:pt>
                <c:pt idx="737">
                  <c:v>3.37</c:v>
                </c:pt>
                <c:pt idx="738">
                  <c:v>3.38</c:v>
                </c:pt>
                <c:pt idx="739">
                  <c:v>3.39</c:v>
                </c:pt>
                <c:pt idx="740">
                  <c:v>3.4</c:v>
                </c:pt>
                <c:pt idx="741">
                  <c:v>3.41</c:v>
                </c:pt>
                <c:pt idx="742">
                  <c:v>3.42</c:v>
                </c:pt>
                <c:pt idx="743">
                  <c:v>3.43</c:v>
                </c:pt>
                <c:pt idx="744">
                  <c:v>3.44</c:v>
                </c:pt>
                <c:pt idx="745">
                  <c:v>3.45</c:v>
                </c:pt>
                <c:pt idx="746">
                  <c:v>3.46</c:v>
                </c:pt>
                <c:pt idx="747">
                  <c:v>3.47</c:v>
                </c:pt>
                <c:pt idx="748">
                  <c:v>3.48</c:v>
                </c:pt>
                <c:pt idx="749">
                  <c:v>3.49</c:v>
                </c:pt>
                <c:pt idx="750">
                  <c:v>3.5</c:v>
                </c:pt>
                <c:pt idx="751">
                  <c:v>3.51</c:v>
                </c:pt>
                <c:pt idx="752">
                  <c:v>3.52</c:v>
                </c:pt>
                <c:pt idx="753">
                  <c:v>3.53</c:v>
                </c:pt>
                <c:pt idx="754">
                  <c:v>3.54</c:v>
                </c:pt>
                <c:pt idx="755">
                  <c:v>3.55</c:v>
                </c:pt>
                <c:pt idx="756">
                  <c:v>3.56</c:v>
                </c:pt>
                <c:pt idx="757">
                  <c:v>3.57</c:v>
                </c:pt>
                <c:pt idx="758">
                  <c:v>3.58</c:v>
                </c:pt>
                <c:pt idx="759">
                  <c:v>3.59</c:v>
                </c:pt>
                <c:pt idx="760">
                  <c:v>3.6</c:v>
                </c:pt>
                <c:pt idx="761">
                  <c:v>3.61</c:v>
                </c:pt>
                <c:pt idx="762">
                  <c:v>3.62</c:v>
                </c:pt>
                <c:pt idx="763">
                  <c:v>3.63</c:v>
                </c:pt>
                <c:pt idx="764">
                  <c:v>3.64</c:v>
                </c:pt>
                <c:pt idx="765">
                  <c:v>3.65</c:v>
                </c:pt>
                <c:pt idx="766">
                  <c:v>3.66</c:v>
                </c:pt>
                <c:pt idx="767">
                  <c:v>3.67</c:v>
                </c:pt>
                <c:pt idx="768">
                  <c:v>3.68</c:v>
                </c:pt>
                <c:pt idx="769">
                  <c:v>3.69</c:v>
                </c:pt>
                <c:pt idx="770">
                  <c:v>3.7</c:v>
                </c:pt>
                <c:pt idx="771">
                  <c:v>3.71</c:v>
                </c:pt>
                <c:pt idx="772">
                  <c:v>3.72</c:v>
                </c:pt>
                <c:pt idx="773">
                  <c:v>3.73</c:v>
                </c:pt>
                <c:pt idx="774">
                  <c:v>3.74</c:v>
                </c:pt>
                <c:pt idx="775">
                  <c:v>3.75</c:v>
                </c:pt>
                <c:pt idx="776">
                  <c:v>3.76</c:v>
                </c:pt>
                <c:pt idx="777">
                  <c:v>3.77</c:v>
                </c:pt>
                <c:pt idx="778">
                  <c:v>3.78</c:v>
                </c:pt>
                <c:pt idx="779">
                  <c:v>3.79</c:v>
                </c:pt>
                <c:pt idx="780">
                  <c:v>3.8</c:v>
                </c:pt>
                <c:pt idx="781">
                  <c:v>3.81</c:v>
                </c:pt>
                <c:pt idx="782">
                  <c:v>3.82</c:v>
                </c:pt>
                <c:pt idx="783">
                  <c:v>3.83</c:v>
                </c:pt>
                <c:pt idx="784">
                  <c:v>3.84</c:v>
                </c:pt>
                <c:pt idx="785">
                  <c:v>3.85</c:v>
                </c:pt>
                <c:pt idx="786">
                  <c:v>3.86</c:v>
                </c:pt>
                <c:pt idx="787">
                  <c:v>3.87</c:v>
                </c:pt>
                <c:pt idx="788">
                  <c:v>3.88</c:v>
                </c:pt>
                <c:pt idx="789">
                  <c:v>3.89</c:v>
                </c:pt>
                <c:pt idx="790">
                  <c:v>3.9</c:v>
                </c:pt>
                <c:pt idx="791">
                  <c:v>3.91</c:v>
                </c:pt>
                <c:pt idx="792">
                  <c:v>3.92</c:v>
                </c:pt>
                <c:pt idx="793">
                  <c:v>3.93</c:v>
                </c:pt>
                <c:pt idx="794">
                  <c:v>3.94</c:v>
                </c:pt>
                <c:pt idx="795">
                  <c:v>3.95</c:v>
                </c:pt>
                <c:pt idx="796">
                  <c:v>3.96</c:v>
                </c:pt>
                <c:pt idx="797">
                  <c:v>3.97</c:v>
                </c:pt>
                <c:pt idx="798">
                  <c:v>3.98</c:v>
                </c:pt>
                <c:pt idx="799">
                  <c:v>3.99</c:v>
                </c:pt>
                <c:pt idx="800">
                  <c:v>4.0</c:v>
                </c:pt>
              </c:numCache>
            </c:numRef>
          </c:cat>
          <c:val>
            <c:numRef>
              <c:f>'1m'!$K$143:$K$943</c:f>
              <c:numCache>
                <c:formatCode>General</c:formatCode>
                <c:ptCount val="801"/>
                <c:pt idx="122">
                  <c:v>0.0254732479464241</c:v>
                </c:pt>
                <c:pt idx="123">
                  <c:v>0.0257771164522309</c:v>
                </c:pt>
                <c:pt idx="124">
                  <c:v>0.0260849613469148</c:v>
                </c:pt>
                <c:pt idx="125">
                  <c:v>0.0263968364537289</c:v>
                </c:pt>
                <c:pt idx="126">
                  <c:v>0.0267127962829131</c:v>
                </c:pt>
                <c:pt idx="127">
                  <c:v>0.0270328960379697</c:v>
                </c:pt>
                <c:pt idx="128">
                  <c:v>0.0273571916218918</c:v>
                </c:pt>
                <c:pt idx="129">
                  <c:v>0.0276857396433397</c:v>
                </c:pt>
                <c:pt idx="130">
                  <c:v>0.02801859742276</c:v>
                </c:pt>
                <c:pt idx="131">
                  <c:v>0.0283558229984415</c:v>
                </c:pt>
                <c:pt idx="132">
                  <c:v>0.0286974751325022</c:v>
                </c:pt>
                <c:pt idx="133">
                  <c:v>0.0290436133168013</c:v>
                </c:pt>
                <c:pt idx="134">
                  <c:v>0.0293942977787697</c:v>
                </c:pt>
                <c:pt idx="135">
                  <c:v>0.0297495894871522</c:v>
                </c:pt>
                <c:pt idx="136">
                  <c:v>0.0301095501576557</c:v>
                </c:pt>
                <c:pt idx="137">
                  <c:v>0.0304742422584949</c:v>
                </c:pt>
                <c:pt idx="138">
                  <c:v>0.0308437290158287</c:v>
                </c:pt>
                <c:pt idx="139">
                  <c:v>0.0312180744190809</c:v>
                </c:pt>
                <c:pt idx="140">
                  <c:v>0.0315973432261349</c:v>
                </c:pt>
                <c:pt idx="141">
                  <c:v>0.0319816009683965</c:v>
                </c:pt>
                <c:pt idx="142">
                  <c:v>0.0323709139557155</c:v>
                </c:pt>
                <c:pt idx="143">
                  <c:v>0.0327653492811574</c:v>
                </c:pt>
                <c:pt idx="144">
                  <c:v>0.0331649748256154</c:v>
                </c:pt>
                <c:pt idx="145">
                  <c:v>0.033569859262256</c:v>
                </c:pt>
                <c:pt idx="146">
                  <c:v>0.0339800720607846</c:v>
                </c:pt>
                <c:pt idx="147">
                  <c:v>0.0343956834915251</c:v>
                </c:pt>
                <c:pt idx="148">
                  <c:v>0.0348167646293005</c:v>
                </c:pt>
                <c:pt idx="149">
                  <c:v>0.0352433873571051</c:v>
                </c:pt>
                <c:pt idx="150">
                  <c:v>0.0356756243695566</c:v>
                </c:pt>
                <c:pt idx="151">
                  <c:v>0.0361135491761185</c:v>
                </c:pt>
                <c:pt idx="152">
                  <c:v>0.0365572361040779</c:v>
                </c:pt>
                <c:pt idx="153">
                  <c:v>0.0370067603012706</c:v>
                </c:pt>
                <c:pt idx="154">
                  <c:v>0.0374621977385377</c:v>
                </c:pt>
                <c:pt idx="155">
                  <c:v>0.0379236252119031</c:v>
                </c:pt>
                <c:pt idx="156">
                  <c:v>0.0383911203444572</c:v>
                </c:pt>
                <c:pt idx="157">
                  <c:v>0.0388647615879347</c:v>
                </c:pt>
                <c:pt idx="158">
                  <c:v>0.0393446282239713</c:v>
                </c:pt>
                <c:pt idx="159">
                  <c:v>0.0398308003650251</c:v>
                </c:pt>
                <c:pt idx="160">
                  <c:v>0.0403233589549482</c:v>
                </c:pt>
                <c:pt idx="161">
                  <c:v>0.040822385769194</c:v>
                </c:pt>
                <c:pt idx="162">
                  <c:v>0.0413279634146416</c:v>
                </c:pt>
                <c:pt idx="163">
                  <c:v>0.0418401753290253</c:v>
                </c:pt>
                <c:pt idx="164">
                  <c:v>0.0423591057799494</c:v>
                </c:pt>
                <c:pt idx="165">
                  <c:v>0.0428848398634718</c:v>
                </c:pt>
                <c:pt idx="166">
                  <c:v>0.043417463502241</c:v>
                </c:pt>
                <c:pt idx="167">
                  <c:v>0.043957063443165</c:v>
                </c:pt>
                <c:pt idx="168">
                  <c:v>0.0445037272545973</c:v>
                </c:pt>
                <c:pt idx="169">
                  <c:v>0.0450575433230179</c:v>
                </c:pt>
                <c:pt idx="170">
                  <c:v>0.0456186008491916</c:v>
                </c:pt>
                <c:pt idx="171">
                  <c:v>0.0461869898437842</c:v>
                </c:pt>
                <c:pt idx="172">
                  <c:v>0.0467628011224136</c:v>
                </c:pt>
                <c:pt idx="173">
                  <c:v>0.0473461263001179</c:v>
                </c:pt>
                <c:pt idx="174">
                  <c:v>0.0479370577852167</c:v>
                </c:pt>
                <c:pt idx="175">
                  <c:v>0.0485356887725449</c:v>
                </c:pt>
                <c:pt idx="176">
                  <c:v>0.0491421132360363</c:v>
                </c:pt>
                <c:pt idx="177">
                  <c:v>0.0497564259206331</c:v>
                </c:pt>
                <c:pt idx="178">
                  <c:v>0.0503787223334989</c:v>
                </c:pt>
                <c:pt idx="179">
                  <c:v>0.0510090987345105</c:v>
                </c:pt>
                <c:pt idx="180">
                  <c:v>0.0516476521260042</c:v>
                </c:pt>
                <c:pt idx="181">
                  <c:v>0.0522944802417504</c:v>
                </c:pt>
                <c:pt idx="182">
                  <c:v>0.0529496815351325</c:v>
                </c:pt>
                <c:pt idx="183">
                  <c:v>0.0536133551665026</c:v>
                </c:pt>
                <c:pt idx="184">
                  <c:v>0.0542856009896872</c:v>
                </c:pt>
                <c:pt idx="185">
                  <c:v>0.054966519537617</c:v>
                </c:pt>
                <c:pt idx="186">
                  <c:v>0.05565621200705</c:v>
                </c:pt>
                <c:pt idx="187">
                  <c:v>0.0563547802423642</c:v>
                </c:pt>
                <c:pt idx="188">
                  <c:v>0.0570623267183853</c:v>
                </c:pt>
                <c:pt idx="189">
                  <c:v>0.0577789545222251</c:v>
                </c:pt>
                <c:pt idx="190">
                  <c:v>0.0585047673340972</c:v>
                </c:pt>
                <c:pt idx="191">
                  <c:v>0.0592398694070814</c:v>
                </c:pt>
                <c:pt idx="192">
                  <c:v>0.0599843655458049</c:v>
                </c:pt>
                <c:pt idx="193">
                  <c:v>0.0607383610840098</c:v>
                </c:pt>
                <c:pt idx="194">
                  <c:v>0.0615019618609731</c:v>
                </c:pt>
                <c:pt idx="195">
                  <c:v>0.0622752741967495</c:v>
                </c:pt>
                <c:pt idx="196">
                  <c:v>0.0630584048662017</c:v>
                </c:pt>
                <c:pt idx="197">
                  <c:v>0.0638514610717865</c:v>
                </c:pt>
                <c:pt idx="198">
                  <c:v>0.0646545504150615</c:v>
                </c:pt>
                <c:pt idx="199">
                  <c:v>0.0654677808668802</c:v>
                </c:pt>
                <c:pt idx="200">
                  <c:v>0.0662912607362388</c:v>
                </c:pt>
                <c:pt idx="201">
                  <c:v>0.0671250986377416</c:v>
                </c:pt>
                <c:pt idx="202">
                  <c:v>0.0679694034576483</c:v>
                </c:pt>
                <c:pt idx="203">
                  <c:v>0.068824284318469</c:v>
                </c:pt>
                <c:pt idx="204">
                  <c:v>0.0696898505420695</c:v>
                </c:pt>
                <c:pt idx="205">
                  <c:v>0.0705662116112522</c:v>
                </c:pt>
                <c:pt idx="206">
                  <c:v>0.0714534771297751</c:v>
                </c:pt>
                <c:pt idx="207">
                  <c:v>0.072351756780773</c:v>
                </c:pt>
                <c:pt idx="208">
                  <c:v>0.0732611602835434</c:v>
                </c:pt>
                <c:pt idx="209">
                  <c:v>0.0741817973486612</c:v>
                </c:pt>
                <c:pt idx="210">
                  <c:v>0.0751137776313841</c:v>
                </c:pt>
                <c:pt idx="211">
                  <c:v>0.0760572106833127</c:v>
                </c:pt>
                <c:pt idx="212">
                  <c:v>0.0770122059022666</c:v>
                </c:pt>
                <c:pt idx="213">
                  <c:v>0.077978872480342</c:v>
                </c:pt>
                <c:pt idx="214">
                  <c:v>0.0789573193501111</c:v>
                </c:pt>
                <c:pt idx="215">
                  <c:v>0.0799476551289281</c:v>
                </c:pt>
                <c:pt idx="216">
                  <c:v>0.0809499880613053</c:v>
                </c:pt>
                <c:pt idx="217">
                  <c:v>0.0819644259593216</c:v>
                </c:pt>
                <c:pt idx="218">
                  <c:v>0.082991076141029</c:v>
                </c:pt>
                <c:pt idx="219">
                  <c:v>0.0840300453668199</c:v>
                </c:pt>
                <c:pt idx="220">
                  <c:v>0.085081439773721</c:v>
                </c:pt>
                <c:pt idx="221">
                  <c:v>0.0861453648075789</c:v>
                </c:pt>
                <c:pt idx="222">
                  <c:v>0.0872219251531028</c:v>
                </c:pt>
                <c:pt idx="223">
                  <c:v>0.0883112246617316</c:v>
                </c:pt>
                <c:pt idx="224">
                  <c:v>0.0894133662772916</c:v>
                </c:pt>
                <c:pt idx="225">
                  <c:v>0.0905284519594145</c:v>
                </c:pt>
                <c:pt idx="226">
                  <c:v>0.0916565826046831</c:v>
                </c:pt>
                <c:pt idx="227">
                  <c:v>0.092797857965476</c:v>
                </c:pt>
                <c:pt idx="228">
                  <c:v>0.0939523765664822</c:v>
                </c:pt>
                <c:pt idx="229">
                  <c:v>0.0951202356188569</c:v>
                </c:pt>
                <c:pt idx="230">
                  <c:v>0.0963015309319949</c:v>
                </c:pt>
                <c:pt idx="231">
                  <c:v>0.0974963568228932</c:v>
                </c:pt>
                <c:pt idx="232">
                  <c:v>0.0987048060230822</c:v>
                </c:pt>
                <c:pt idx="233">
                  <c:v>0.0999269695831036</c:v>
                </c:pt>
                <c:pt idx="234">
                  <c:v>0.101162936774512</c:v>
                </c:pt>
                <c:pt idx="235">
                  <c:v>0.10241279498939</c:v>
                </c:pt>
                <c:pt idx="236">
                  <c:v>0.103676629637344</c:v>
                </c:pt>
                <c:pt idx="237">
                  <c:v>0.104954524039997</c:v>
                </c:pt>
                <c:pt idx="238">
                  <c:v>0.106246559322926</c:v>
                </c:pt>
                <c:pt idx="239">
                  <c:v>0.107552814305075</c:v>
                </c:pt>
                <c:pt idx="240">
                  <c:v>0.10887336538561</c:v>
                </c:pt>
                <c:pt idx="241">
                  <c:v>0.110208286428221</c:v>
                </c:pt>
                <c:pt idx="242">
                  <c:v>0.111557648642874</c:v>
                </c:pt>
                <c:pt idx="243">
                  <c:v>0.112921520465007</c:v>
                </c:pt>
                <c:pt idx="244">
                  <c:v>0.114299967432185</c:v>
                </c:pt>
                <c:pt idx="245">
                  <c:v>0.115693052058204</c:v>
                </c:pt>
                <c:pt idx="246">
                  <c:v>0.117100833704685</c:v>
                </c:pt>
                <c:pt idx="247">
                  <c:v>0.118523368450145</c:v>
                </c:pt>
                <c:pt idx="248">
                  <c:v>0.11996070895658</c:v>
                </c:pt>
                <c:pt idx="249">
                  <c:v>0.121412904333579</c:v>
                </c:pt>
                <c:pt idx="250">
                  <c:v>0.12288</c:v>
                </c:pt>
                <c:pt idx="251">
                  <c:v>0.124362037543232</c:v>
                </c:pt>
                <c:pt idx="252">
                  <c:v>0.125859054576089</c:v>
                </c:pt>
                <c:pt idx="253">
                  <c:v>0.12737108459137</c:v>
                </c:pt>
                <c:pt idx="254">
                  <c:v>0.128898156814132</c:v>
                </c:pt>
                <c:pt idx="255">
                  <c:v>0.130440296051731</c:v>
                </c:pt>
                <c:pt idx="256">
                  <c:v>0.131997522541679</c:v>
                </c:pt>
                <c:pt idx="257">
                  <c:v>0.133569851797392</c:v>
                </c:pt>
                <c:pt idx="258">
                  <c:v>0.135157294451878</c:v>
                </c:pt>
                <c:pt idx="259">
                  <c:v>0.136759856099452</c:v>
                </c:pt>
                <c:pt idx="260">
                  <c:v>0.138377537135553</c:v>
                </c:pt>
                <c:pt idx="261">
                  <c:v>0.140010332594741</c:v>
                </c:pt>
                <c:pt idx="262">
                  <c:v>0.141658231986982</c:v>
                </c:pt>
                <c:pt idx="263">
                  <c:v>0.143321219132292</c:v>
                </c:pt>
                <c:pt idx="264">
                  <c:v>0.14499927199387</c:v>
                </c:pt>
                <c:pt idx="265">
                  <c:v>0.146692362509819</c:v>
                </c:pt>
                <c:pt idx="266">
                  <c:v>0.148400456423568</c:v>
                </c:pt>
                <c:pt idx="267">
                  <c:v>0.150123513113132</c:v>
                </c:pt>
                <c:pt idx="268">
                  <c:v>0.15186148541933</c:v>
                </c:pt>
                <c:pt idx="269">
                  <c:v>0.153614319473112</c:v>
                </c:pt>
                <c:pt idx="270">
                  <c:v>0.155381954522127</c:v>
                </c:pt>
                <c:pt idx="271">
                  <c:v>0.157164322756704</c:v>
                </c:pt>
                <c:pt idx="272">
                  <c:v>0.158961349135393</c:v>
                </c:pt>
                <c:pt idx="273">
                  <c:v>0.160772951210247</c:v>
                </c:pt>
                <c:pt idx="274">
                  <c:v>0.162599038952008</c:v>
                </c:pt>
                <c:pt idx="275">
                  <c:v>0.164439514575409</c:v>
                </c:pt>
                <c:pt idx="276">
                  <c:v>0.166294272364751</c:v>
                </c:pt>
                <c:pt idx="277">
                  <c:v>0.16816319849999</c:v>
                </c:pt>
                <c:pt idx="278">
                  <c:v>0.170046170883523</c:v>
                </c:pt>
                <c:pt idx="279">
                  <c:v>0.171943058967896</c:v>
                </c:pt>
                <c:pt idx="280">
                  <c:v>0.173853723584669</c:v>
                </c:pt>
                <c:pt idx="281">
                  <c:v>0.175778016774658</c:v>
                </c:pt>
                <c:pt idx="282">
                  <c:v>0.177715781619811</c:v>
                </c:pt>
                <c:pt idx="283">
                  <c:v>0.179666852076958</c:v>
                </c:pt>
                <c:pt idx="284">
                  <c:v>0.181631052813699</c:v>
                </c:pt>
                <c:pt idx="285">
                  <c:v>0.1836081990467</c:v>
                </c:pt>
                <c:pt idx="286">
                  <c:v>0.18559809638266</c:v>
                </c:pt>
                <c:pt idx="287">
                  <c:v>0.187600540662247</c:v>
                </c:pt>
                <c:pt idx="288">
                  <c:v>0.189615317807277</c:v>
                </c:pt>
                <c:pt idx="289">
                  <c:v>0.191642203671446</c:v>
                </c:pt>
                <c:pt idx="290">
                  <c:v>0.193680963894912</c:v>
                </c:pt>
                <c:pt idx="291">
                  <c:v>0.195731353763041</c:v>
                </c:pt>
                <c:pt idx="292">
                  <c:v>0.197793118069631</c:v>
                </c:pt>
                <c:pt idx="293">
                  <c:v>0.199865990984946</c:v>
                </c:pt>
                <c:pt idx="294">
                  <c:v>0.201949695928881</c:v>
                </c:pt>
                <c:pt idx="295">
                  <c:v>0.204043945449598</c:v>
                </c:pt>
                <c:pt idx="296">
                  <c:v>0.206148441107977</c:v>
                </c:pt>
                <c:pt idx="297">
                  <c:v>0.208262873368227</c:v>
                </c:pt>
                <c:pt idx="298">
                  <c:v>0.210386921494994</c:v>
                </c:pt>
                <c:pt idx="299">
                  <c:v>0.212520253457348</c:v>
                </c:pt>
                <c:pt idx="300">
                  <c:v>0.21466252583998</c:v>
                </c:pt>
                <c:pt idx="304">
                  <c:v>0.223313748490903</c:v>
                </c:pt>
                <c:pt idx="305">
                  <c:v>0.225495168061784</c:v>
                </c:pt>
                <c:pt idx="306">
                  <c:v>0.227683224517425</c:v>
                </c:pt>
                <c:pt idx="307">
                  <c:v>0.229877492948201</c:v>
                </c:pt>
                <c:pt idx="308">
                  <c:v>0.232077536653268</c:v>
                </c:pt>
                <c:pt idx="309">
                  <c:v>0.234282907133124</c:v>
                </c:pt>
                <c:pt idx="310">
                  <c:v>0.236493144093025</c:v>
                </c:pt>
                <c:pt idx="311">
                  <c:v>0.238707775457612</c:v>
                </c:pt>
                <c:pt idx="312">
                  <c:v>0.24092631739708</c:v>
                </c:pt>
                <c:pt idx="313">
                  <c:v>0.243148274365256</c:v>
                </c:pt>
                <c:pt idx="314">
                  <c:v>0.245373139149894</c:v>
                </c:pt>
                <c:pt idx="315">
                  <c:v>0.247600392935539</c:v>
                </c:pt>
                <c:pt idx="316">
                  <c:v>0.249829505379254</c:v>
                </c:pt>
                <c:pt idx="317">
                  <c:v>0.252059934699537</c:v>
                </c:pt>
                <c:pt idx="318">
                  <c:v>0.254291127778715</c:v>
                </c:pt>
                <c:pt idx="319">
                  <c:v>0.256522520279096</c:v>
                </c:pt>
                <c:pt idx="320">
                  <c:v>0.258753536773166</c:v>
                </c:pt>
                <c:pt idx="321">
                  <c:v>0.260983590888066</c:v>
                </c:pt>
                <c:pt idx="322">
                  <c:v>0.263212085464613</c:v>
                </c:pt>
                <c:pt idx="323">
                  <c:v>0.265438412731081</c:v>
                </c:pt>
                <c:pt idx="324">
                  <c:v>0.267661954491943</c:v>
                </c:pt>
                <c:pt idx="325">
                  <c:v>0.269882082331779</c:v>
                </c:pt>
                <c:pt idx="326">
                  <c:v>0.272098157834517</c:v>
                </c:pt>
                <c:pt idx="327">
                  <c:v>0.27430953281814</c:v>
                </c:pt>
                <c:pt idx="328">
                  <c:v>0.276515549585018</c:v>
                </c:pt>
                <c:pt idx="329">
                  <c:v>0.27871554118794</c:v>
                </c:pt>
                <c:pt idx="330">
                  <c:v>0.280908831711951</c:v>
                </c:pt>
                <c:pt idx="331">
                  <c:v>0.283094736572035</c:v>
                </c:pt>
                <c:pt idx="332">
                  <c:v>0.285272562826687</c:v>
                </c:pt>
                <c:pt idx="333">
                  <c:v>0.287441609507375</c:v>
                </c:pt>
                <c:pt idx="334">
                  <c:v>0.289601167963866</c:v>
                </c:pt>
                <c:pt idx="335">
                  <c:v>0.291750522225371</c:v>
                </c:pt>
                <c:pt idx="336">
                  <c:v>0.293888949377426</c:v>
                </c:pt>
                <c:pt idx="337">
                  <c:v>0.296015719954397</c:v>
                </c:pt>
                <c:pt idx="338">
                  <c:v>0.298130098347476</c:v>
                </c:pt>
                <c:pt idx="339">
                  <c:v>0.300231343227986</c:v>
                </c:pt>
                <c:pt idx="340">
                  <c:v>0.302318707985802</c:v>
                </c:pt>
                <c:pt idx="341">
                  <c:v>0.304391441182638</c:v>
                </c:pt>
                <c:pt idx="342">
                  <c:v>0.306448787019947</c:v>
                </c:pt>
                <c:pt idx="343">
                  <c:v>0.308489985821118</c:v>
                </c:pt>
                <c:pt idx="344">
                  <c:v>0.310514274527643</c:v>
                </c:pt>
                <c:pt idx="345">
                  <c:v>0.312520887208881</c:v>
                </c:pt>
                <c:pt idx="346">
                  <c:v>0.314509055585009</c:v>
                </c:pt>
                <c:pt idx="347">
                  <c:v>0.316478009562738</c:v>
                </c:pt>
                <c:pt idx="348">
                  <c:v>0.318426977783304</c:v>
                </c:pt>
                <c:pt idx="349">
                  <c:v>0.32035518818224</c:v>
                </c:pt>
                <c:pt idx="350">
                  <c:v>0.322261868560387</c:v>
                </c:pt>
                <c:pt idx="351">
                  <c:v>0.324146247165574</c:v>
                </c:pt>
                <c:pt idx="352">
                  <c:v>0.326007553284352</c:v>
                </c:pt>
                <c:pt idx="353">
                  <c:v>0.327845017843157</c:v>
                </c:pt>
                <c:pt idx="354">
                  <c:v>0.329657874018227</c:v>
                </c:pt>
                <c:pt idx="355">
                  <c:v>0.331445357853569</c:v>
                </c:pt>
                <c:pt idx="356">
                  <c:v>0.333206708886251</c:v>
                </c:pt>
                <c:pt idx="357">
                  <c:v>0.334941170778264</c:v>
                </c:pt>
                <c:pt idx="358">
                  <c:v>0.33664799195415</c:v>
                </c:pt>
                <c:pt idx="359">
                  <c:v>0.338326426243606</c:v>
                </c:pt>
                <c:pt idx="360">
                  <c:v>0.339975733528194</c:v>
                </c:pt>
                <c:pt idx="361">
                  <c:v>0.341595180391329</c:v>
                </c:pt>
                <c:pt idx="362">
                  <c:v>0.343184040770622</c:v>
                </c:pt>
                <c:pt idx="363">
                  <c:v>0.344741596611696</c:v>
                </c:pt>
                <c:pt idx="364">
                  <c:v>0.34626713852254</c:v>
                </c:pt>
                <c:pt idx="365">
                  <c:v>0.347759966427445</c:v>
                </c:pt>
                <c:pt idx="366">
                  <c:v>0.349219390219584</c:v>
                </c:pt>
                <c:pt idx="367">
                  <c:v>0.350644730411234</c:v>
                </c:pt>
                <c:pt idx="368">
                  <c:v>0.352035318780678</c:v>
                </c:pt>
                <c:pt idx="369">
                  <c:v>0.353390499014772</c:v>
                </c:pt>
                <c:pt idx="370">
                  <c:v>0.354709627346189</c:v>
                </c:pt>
                <c:pt idx="371">
                  <c:v>0.355992073184311</c:v>
                </c:pt>
                <c:pt idx="372">
                  <c:v>0.357237219738779</c:v>
                </c:pt>
                <c:pt idx="373">
                  <c:v>0.358444464634666</c:v>
                </c:pt>
                <c:pt idx="374">
                  <c:v>0.359613220518284</c:v>
                </c:pt>
                <c:pt idx="375">
                  <c:v>0.36074291565259</c:v>
                </c:pt>
                <c:pt idx="376">
                  <c:v>0.361832994501221</c:v>
                </c:pt>
                <c:pt idx="377">
                  <c:v>0.362882918300137</c:v>
                </c:pt>
                <c:pt idx="378">
                  <c:v>0.363892165615914</c:v>
                </c:pt>
                <c:pt idx="379">
                  <c:v>0.364860232889706</c:v>
                </c:pt>
                <c:pt idx="380">
                  <c:v>0.365786634965931</c:v>
                </c:pt>
                <c:pt idx="381">
                  <c:v>0.366670905604748</c:v>
                </c:pt>
                <c:pt idx="382">
                  <c:v>0.367512597977423</c:v>
                </c:pt>
                <c:pt idx="383">
                  <c:v>0.368311285143681</c:v>
                </c:pt>
                <c:pt idx="384">
                  <c:v>0.369066560510198</c:v>
                </c:pt>
                <c:pt idx="385">
                  <c:v>0.369778038269398</c:v>
                </c:pt>
                <c:pt idx="386">
                  <c:v>0.370445353817751</c:v>
                </c:pt>
                <c:pt idx="387">
                  <c:v>0.3710681641528</c:v>
                </c:pt>
                <c:pt idx="388">
                  <c:v>0.371646148248199</c:v>
                </c:pt>
                <c:pt idx="389">
                  <c:v>0.372179007406042</c:v>
                </c:pt>
                <c:pt idx="390">
                  <c:v>0.372666465585852</c:v>
                </c:pt>
                <c:pt idx="391">
                  <c:v>0.373108269709592</c:v>
                </c:pt>
                <c:pt idx="392">
                  <c:v>0.37350418994213</c:v>
                </c:pt>
                <c:pt idx="393">
                  <c:v>0.373854019946641</c:v>
                </c:pt>
                <c:pt idx="394">
                  <c:v>0.374157577114444</c:v>
                </c:pt>
                <c:pt idx="395">
                  <c:v>0.374414702768842</c:v>
                </c:pt>
                <c:pt idx="396">
                  <c:v>0.374625262342587</c:v>
                </c:pt>
                <c:pt idx="397">
                  <c:v>0.374789145528618</c:v>
                </c:pt>
                <c:pt idx="398">
                  <c:v>0.374906266403789</c:v>
                </c:pt>
                <c:pt idx="399">
                  <c:v>0.374976563525352</c:v>
                </c:pt>
                <c:pt idx="400">
                  <c:v>0.375</c:v>
                </c:pt>
                <c:pt idx="401">
                  <c:v>0.374976563525352</c:v>
                </c:pt>
                <c:pt idx="402">
                  <c:v>0.374906266403789</c:v>
                </c:pt>
                <c:pt idx="403">
                  <c:v>0.374789145528618</c:v>
                </c:pt>
                <c:pt idx="404">
                  <c:v>0.374625262342587</c:v>
                </c:pt>
                <c:pt idx="405">
                  <c:v>0.374414702768842</c:v>
                </c:pt>
                <c:pt idx="406">
                  <c:v>0.374157577114444</c:v>
                </c:pt>
                <c:pt idx="407">
                  <c:v>0.373854019946641</c:v>
                </c:pt>
                <c:pt idx="408">
                  <c:v>0.37350418994213</c:v>
                </c:pt>
                <c:pt idx="409">
                  <c:v>0.373108269709592</c:v>
                </c:pt>
                <c:pt idx="410">
                  <c:v>0.372666465585852</c:v>
                </c:pt>
                <c:pt idx="411">
                  <c:v>0.372179007406042</c:v>
                </c:pt>
                <c:pt idx="412">
                  <c:v>0.371646148248199</c:v>
                </c:pt>
                <c:pt idx="413">
                  <c:v>0.3710681641528</c:v>
                </c:pt>
                <c:pt idx="414">
                  <c:v>0.370445353817751</c:v>
                </c:pt>
                <c:pt idx="415">
                  <c:v>0.369778038269398</c:v>
                </c:pt>
                <c:pt idx="416">
                  <c:v>0.369066560510198</c:v>
                </c:pt>
                <c:pt idx="417">
                  <c:v>0.368311285143681</c:v>
                </c:pt>
                <c:pt idx="418">
                  <c:v>0.367512597977423</c:v>
                </c:pt>
                <c:pt idx="419">
                  <c:v>0.366670905604748</c:v>
                </c:pt>
                <c:pt idx="420">
                  <c:v>0.365786634965931</c:v>
                </c:pt>
                <c:pt idx="421">
                  <c:v>0.364860232889706</c:v>
                </c:pt>
                <c:pt idx="422">
                  <c:v>0.363892165615914</c:v>
                </c:pt>
                <c:pt idx="423">
                  <c:v>0.362882918300137</c:v>
                </c:pt>
                <c:pt idx="424">
                  <c:v>0.361832994501221</c:v>
                </c:pt>
                <c:pt idx="425">
                  <c:v>0.36074291565259</c:v>
                </c:pt>
                <c:pt idx="426">
                  <c:v>0.359613220518284</c:v>
                </c:pt>
                <c:pt idx="427">
                  <c:v>0.358444464634666</c:v>
                </c:pt>
                <c:pt idx="428">
                  <c:v>0.357237219738779</c:v>
                </c:pt>
                <c:pt idx="429">
                  <c:v>0.355992073184311</c:v>
                </c:pt>
                <c:pt idx="430">
                  <c:v>0.354709627346189</c:v>
                </c:pt>
                <c:pt idx="431">
                  <c:v>0.353390499014772</c:v>
                </c:pt>
                <c:pt idx="432">
                  <c:v>0.352035318780678</c:v>
                </c:pt>
                <c:pt idx="433">
                  <c:v>0.350644730411234</c:v>
                </c:pt>
                <c:pt idx="434">
                  <c:v>0.349219390219584</c:v>
                </c:pt>
                <c:pt idx="435">
                  <c:v>0.347759966427445</c:v>
                </c:pt>
                <c:pt idx="436">
                  <c:v>0.34626713852254</c:v>
                </c:pt>
                <c:pt idx="437">
                  <c:v>0.344741596611696</c:v>
                </c:pt>
                <c:pt idx="438">
                  <c:v>0.343184040770622</c:v>
                </c:pt>
                <c:pt idx="439">
                  <c:v>0.341595180391329</c:v>
                </c:pt>
                <c:pt idx="440">
                  <c:v>0.339975733528194</c:v>
                </c:pt>
                <c:pt idx="441">
                  <c:v>0.338326426243606</c:v>
                </c:pt>
                <c:pt idx="442">
                  <c:v>0.33664799195415</c:v>
                </c:pt>
                <c:pt idx="443">
                  <c:v>0.334941170778264</c:v>
                </c:pt>
                <c:pt idx="444">
                  <c:v>0.333206708886251</c:v>
                </c:pt>
                <c:pt idx="445">
                  <c:v>0.331445357853569</c:v>
                </c:pt>
                <c:pt idx="446">
                  <c:v>0.329657874018227</c:v>
                </c:pt>
                <c:pt idx="447">
                  <c:v>0.327845017843157</c:v>
                </c:pt>
                <c:pt idx="448">
                  <c:v>0.326007553284352</c:v>
                </c:pt>
                <c:pt idx="449">
                  <c:v>0.324146247165574</c:v>
                </c:pt>
                <c:pt idx="450">
                  <c:v>0.322261868560387</c:v>
                </c:pt>
                <c:pt idx="451">
                  <c:v>0.32035518818224</c:v>
                </c:pt>
                <c:pt idx="452">
                  <c:v>0.318426977783304</c:v>
                </c:pt>
                <c:pt idx="453">
                  <c:v>0.316478009562738</c:v>
                </c:pt>
                <c:pt idx="454">
                  <c:v>0.314509055585009</c:v>
                </c:pt>
                <c:pt idx="455">
                  <c:v>0.312520887208881</c:v>
                </c:pt>
                <c:pt idx="456">
                  <c:v>0.310514274527643</c:v>
                </c:pt>
                <c:pt idx="457">
                  <c:v>0.308489985821118</c:v>
                </c:pt>
                <c:pt idx="458">
                  <c:v>0.306448787019947</c:v>
                </c:pt>
                <c:pt idx="459">
                  <c:v>0.304391441182638</c:v>
                </c:pt>
                <c:pt idx="460">
                  <c:v>0.302318707985802</c:v>
                </c:pt>
                <c:pt idx="461">
                  <c:v>0.300231343227986</c:v>
                </c:pt>
                <c:pt idx="462">
                  <c:v>0.298130098347476</c:v>
                </c:pt>
                <c:pt idx="463">
                  <c:v>0.296015719954397</c:v>
                </c:pt>
                <c:pt idx="464">
                  <c:v>0.293888949377426</c:v>
                </c:pt>
                <c:pt idx="465">
                  <c:v>0.291750522225371</c:v>
                </c:pt>
                <c:pt idx="466">
                  <c:v>0.289601167963866</c:v>
                </c:pt>
                <c:pt idx="467">
                  <c:v>0.287441609507375</c:v>
                </c:pt>
                <c:pt idx="468">
                  <c:v>0.285272562826687</c:v>
                </c:pt>
                <c:pt idx="469">
                  <c:v>0.283094736572035</c:v>
                </c:pt>
                <c:pt idx="470">
                  <c:v>0.280908831711951</c:v>
                </c:pt>
                <c:pt idx="471">
                  <c:v>0.27871554118794</c:v>
                </c:pt>
                <c:pt idx="472">
                  <c:v>0.276515549585018</c:v>
                </c:pt>
                <c:pt idx="473">
                  <c:v>0.27430953281814</c:v>
                </c:pt>
                <c:pt idx="474">
                  <c:v>0.272098157834517</c:v>
                </c:pt>
                <c:pt idx="475">
                  <c:v>0.269882082331779</c:v>
                </c:pt>
                <c:pt idx="476">
                  <c:v>0.267661954491943</c:v>
                </c:pt>
                <c:pt idx="477">
                  <c:v>0.265438412731081</c:v>
                </c:pt>
                <c:pt idx="478">
                  <c:v>0.263212085464613</c:v>
                </c:pt>
                <c:pt idx="479">
                  <c:v>0.260983590888066</c:v>
                </c:pt>
                <c:pt idx="480">
                  <c:v>0.258753536773166</c:v>
                </c:pt>
                <c:pt idx="481">
                  <c:v>0.256522520279096</c:v>
                </c:pt>
                <c:pt idx="482">
                  <c:v>0.254291127778715</c:v>
                </c:pt>
                <c:pt idx="483">
                  <c:v>0.252059934699537</c:v>
                </c:pt>
                <c:pt idx="484">
                  <c:v>0.249829505379254</c:v>
                </c:pt>
                <c:pt idx="485">
                  <c:v>0.247600392935539</c:v>
                </c:pt>
                <c:pt idx="486">
                  <c:v>0.245373139149894</c:v>
                </c:pt>
                <c:pt idx="487">
                  <c:v>0.243148274365256</c:v>
                </c:pt>
                <c:pt idx="488">
                  <c:v>0.24092631739708</c:v>
                </c:pt>
                <c:pt idx="489">
                  <c:v>0.238707775457612</c:v>
                </c:pt>
                <c:pt idx="490">
                  <c:v>0.236493144093025</c:v>
                </c:pt>
                <c:pt idx="491">
                  <c:v>0.234282907133124</c:v>
                </c:pt>
                <c:pt idx="492">
                  <c:v>0.232077536653268</c:v>
                </c:pt>
                <c:pt idx="493">
                  <c:v>0.229877492948201</c:v>
                </c:pt>
                <c:pt idx="494">
                  <c:v>0.227683224517425</c:v>
                </c:pt>
                <c:pt idx="495">
                  <c:v>0.225495168061784</c:v>
                </c:pt>
                <c:pt idx="496">
                  <c:v>0.223313748490903</c:v>
                </c:pt>
                <c:pt idx="497">
                  <c:v>0.221139378941124</c:v>
                </c:pt>
                <c:pt idx="498">
                  <c:v>0.218972460803567</c:v>
                </c:pt>
                <c:pt idx="499">
                  <c:v>0.21681338376198</c:v>
                </c:pt>
                <c:pt idx="500">
                  <c:v>0.21466252583998</c:v>
                </c:pt>
                <c:pt idx="501">
                  <c:v>0.212520253457348</c:v>
                </c:pt>
                <c:pt idx="502">
                  <c:v>0.210386921494994</c:v>
                </c:pt>
                <c:pt idx="503">
                  <c:v>0.208262873368227</c:v>
                </c:pt>
                <c:pt idx="504">
                  <c:v>0.206148441107977</c:v>
                </c:pt>
                <c:pt idx="505">
                  <c:v>0.204043945449598</c:v>
                </c:pt>
                <c:pt idx="506">
                  <c:v>0.201949695928881</c:v>
                </c:pt>
                <c:pt idx="507">
                  <c:v>0.199865990984946</c:v>
                </c:pt>
                <c:pt idx="508">
                  <c:v>0.197793118069631</c:v>
                </c:pt>
                <c:pt idx="509">
                  <c:v>0.195731353763041</c:v>
                </c:pt>
                <c:pt idx="510">
                  <c:v>0.193680963894912</c:v>
                </c:pt>
                <c:pt idx="511">
                  <c:v>0.191642203671446</c:v>
                </c:pt>
                <c:pt idx="512">
                  <c:v>0.189615317807277</c:v>
                </c:pt>
                <c:pt idx="513">
                  <c:v>0.187600540662247</c:v>
                </c:pt>
                <c:pt idx="514">
                  <c:v>0.18559809638266</c:v>
                </c:pt>
                <c:pt idx="515">
                  <c:v>0.1836081990467</c:v>
                </c:pt>
                <c:pt idx="516">
                  <c:v>0.181631052813699</c:v>
                </c:pt>
                <c:pt idx="517">
                  <c:v>0.179666852076958</c:v>
                </c:pt>
                <c:pt idx="518">
                  <c:v>0.177715781619811</c:v>
                </c:pt>
                <c:pt idx="519">
                  <c:v>0.175778016774658</c:v>
                </c:pt>
                <c:pt idx="520">
                  <c:v>0.173853723584669</c:v>
                </c:pt>
                <c:pt idx="521">
                  <c:v>0.171943058967896</c:v>
                </c:pt>
                <c:pt idx="522">
                  <c:v>0.170046170883523</c:v>
                </c:pt>
                <c:pt idx="523">
                  <c:v>0.16816319849999</c:v>
                </c:pt>
                <c:pt idx="524">
                  <c:v>0.166294272364751</c:v>
                </c:pt>
                <c:pt idx="525">
                  <c:v>0.164439514575409</c:v>
                </c:pt>
                <c:pt idx="526">
                  <c:v>0.162599038952008</c:v>
                </c:pt>
                <c:pt idx="527">
                  <c:v>0.160772951210247</c:v>
                </c:pt>
                <c:pt idx="528">
                  <c:v>0.158961349135393</c:v>
                </c:pt>
                <c:pt idx="529">
                  <c:v>0.157164322756704</c:v>
                </c:pt>
                <c:pt idx="530">
                  <c:v>0.155381954522127</c:v>
                </c:pt>
                <c:pt idx="531">
                  <c:v>0.153614319473112</c:v>
                </c:pt>
                <c:pt idx="532">
                  <c:v>0.15186148541933</c:v>
                </c:pt>
                <c:pt idx="533">
                  <c:v>0.150123513113132</c:v>
                </c:pt>
                <c:pt idx="534">
                  <c:v>0.148400456423568</c:v>
                </c:pt>
                <c:pt idx="535">
                  <c:v>0.146692362509819</c:v>
                </c:pt>
                <c:pt idx="536">
                  <c:v>0.14499927199387</c:v>
                </c:pt>
                <c:pt idx="537">
                  <c:v>0.143321219132292</c:v>
                </c:pt>
                <c:pt idx="538">
                  <c:v>0.141658231986982</c:v>
                </c:pt>
                <c:pt idx="539">
                  <c:v>0.140010332594741</c:v>
                </c:pt>
                <c:pt idx="540">
                  <c:v>0.138377537135553</c:v>
                </c:pt>
                <c:pt idx="541">
                  <c:v>0.136759856099452</c:v>
                </c:pt>
                <c:pt idx="542">
                  <c:v>0.135157294451878</c:v>
                </c:pt>
                <c:pt idx="543">
                  <c:v>0.133569851797392</c:v>
                </c:pt>
                <c:pt idx="544">
                  <c:v>0.131997522541679</c:v>
                </c:pt>
                <c:pt idx="545">
                  <c:v>0.130440296051731</c:v>
                </c:pt>
                <c:pt idx="546">
                  <c:v>0.128898156814132</c:v>
                </c:pt>
                <c:pt idx="547">
                  <c:v>0.12737108459137</c:v>
                </c:pt>
                <c:pt idx="548">
                  <c:v>0.125859054576089</c:v>
                </c:pt>
                <c:pt idx="549">
                  <c:v>0.124362037543232</c:v>
                </c:pt>
                <c:pt idx="550">
                  <c:v>0.12288</c:v>
                </c:pt>
                <c:pt idx="551">
                  <c:v>0.121412904333579</c:v>
                </c:pt>
                <c:pt idx="552">
                  <c:v>0.11996070895658</c:v>
                </c:pt>
                <c:pt idx="553">
                  <c:v>0.118523368450145</c:v>
                </c:pt>
                <c:pt idx="554">
                  <c:v>0.117100833704685</c:v>
                </c:pt>
                <c:pt idx="555">
                  <c:v>0.115693052058204</c:v>
                </c:pt>
                <c:pt idx="556">
                  <c:v>0.114299967432185</c:v>
                </c:pt>
                <c:pt idx="557">
                  <c:v>0.112921520465007</c:v>
                </c:pt>
                <c:pt idx="558">
                  <c:v>0.111557648642874</c:v>
                </c:pt>
                <c:pt idx="559">
                  <c:v>0.110208286428221</c:v>
                </c:pt>
                <c:pt idx="560">
                  <c:v>0.10887336538561</c:v>
                </c:pt>
                <c:pt idx="561">
                  <c:v>0.107552814305075</c:v>
                </c:pt>
                <c:pt idx="562">
                  <c:v>0.106246559322926</c:v>
                </c:pt>
                <c:pt idx="563">
                  <c:v>0.104954524039997</c:v>
                </c:pt>
                <c:pt idx="564">
                  <c:v>0.103676629637344</c:v>
                </c:pt>
                <c:pt idx="565">
                  <c:v>0.10241279498939</c:v>
                </c:pt>
                <c:pt idx="566">
                  <c:v>0.101162936774512</c:v>
                </c:pt>
                <c:pt idx="567">
                  <c:v>0.0999269695831036</c:v>
                </c:pt>
                <c:pt idx="568">
                  <c:v>0.0987048060230822</c:v>
                </c:pt>
                <c:pt idx="569">
                  <c:v>0.0974963568228932</c:v>
                </c:pt>
                <c:pt idx="570">
                  <c:v>0.0963015309319949</c:v>
                </c:pt>
                <c:pt idx="571">
                  <c:v>0.0951202356188569</c:v>
                </c:pt>
                <c:pt idx="572">
                  <c:v>0.0939523765664822</c:v>
                </c:pt>
                <c:pt idx="573">
                  <c:v>0.092797857965476</c:v>
                </c:pt>
                <c:pt idx="574">
                  <c:v>0.0916565826046831</c:v>
                </c:pt>
                <c:pt idx="575">
                  <c:v>0.0905284519594145</c:v>
                </c:pt>
                <c:pt idx="576">
                  <c:v>0.0894133662772916</c:v>
                </c:pt>
                <c:pt idx="577">
                  <c:v>0.0883112246617316</c:v>
                </c:pt>
                <c:pt idx="578">
                  <c:v>0.0872219251531028</c:v>
                </c:pt>
                <c:pt idx="579">
                  <c:v>0.0861453648075789</c:v>
                </c:pt>
                <c:pt idx="580">
                  <c:v>0.085081439773721</c:v>
                </c:pt>
                <c:pt idx="581">
                  <c:v>0.0840300453668199</c:v>
                </c:pt>
                <c:pt idx="582">
                  <c:v>0.082991076141029</c:v>
                </c:pt>
                <c:pt idx="583">
                  <c:v>0.0819644259593216</c:v>
                </c:pt>
                <c:pt idx="584">
                  <c:v>0.0809499880613053</c:v>
                </c:pt>
                <c:pt idx="585">
                  <c:v>0.0799476551289281</c:v>
                </c:pt>
                <c:pt idx="586">
                  <c:v>0.0789573193501111</c:v>
                </c:pt>
                <c:pt idx="587">
                  <c:v>0.077978872480342</c:v>
                </c:pt>
                <c:pt idx="588">
                  <c:v>0.0770122059022666</c:v>
                </c:pt>
                <c:pt idx="589">
                  <c:v>0.0760572106833127</c:v>
                </c:pt>
                <c:pt idx="590">
                  <c:v>0.0751137776313841</c:v>
                </c:pt>
                <c:pt idx="591">
                  <c:v>0.0741817973486612</c:v>
                </c:pt>
                <c:pt idx="592">
                  <c:v>0.0732611602835434</c:v>
                </c:pt>
                <c:pt idx="593">
                  <c:v>0.072351756780773</c:v>
                </c:pt>
                <c:pt idx="594">
                  <c:v>0.0714534771297751</c:v>
                </c:pt>
                <c:pt idx="595">
                  <c:v>0.0705662116112522</c:v>
                </c:pt>
                <c:pt idx="596">
                  <c:v>0.0696898505420695</c:v>
                </c:pt>
                <c:pt idx="597">
                  <c:v>0.068824284318469</c:v>
                </c:pt>
                <c:pt idx="598">
                  <c:v>0.0679694034576483</c:v>
                </c:pt>
                <c:pt idx="599">
                  <c:v>0.0671250986377416</c:v>
                </c:pt>
                <c:pt idx="600">
                  <c:v>0.0662912607362388</c:v>
                </c:pt>
                <c:pt idx="601">
                  <c:v>0.0654677808668802</c:v>
                </c:pt>
                <c:pt idx="602">
                  <c:v>0.0646545504150615</c:v>
                </c:pt>
                <c:pt idx="603">
                  <c:v>0.0638514610717865</c:v>
                </c:pt>
                <c:pt idx="604">
                  <c:v>0.0630584048662017</c:v>
                </c:pt>
                <c:pt idx="605">
                  <c:v>0.0622752741967495</c:v>
                </c:pt>
                <c:pt idx="606">
                  <c:v>0.0615019618609731</c:v>
                </c:pt>
                <c:pt idx="607">
                  <c:v>0.0607383610840098</c:v>
                </c:pt>
                <c:pt idx="608">
                  <c:v>0.0599843655458049</c:v>
                </c:pt>
                <c:pt idx="609">
                  <c:v>0.0592398694070814</c:v>
                </c:pt>
                <c:pt idx="610">
                  <c:v>0.0585047673340972</c:v>
                </c:pt>
                <c:pt idx="611">
                  <c:v>0.0577789545222251</c:v>
                </c:pt>
                <c:pt idx="612">
                  <c:v>0.0570623267183853</c:v>
                </c:pt>
                <c:pt idx="613">
                  <c:v>0.0563547802423642</c:v>
                </c:pt>
                <c:pt idx="614">
                  <c:v>0.05565621200705</c:v>
                </c:pt>
                <c:pt idx="615">
                  <c:v>0.054966519537617</c:v>
                </c:pt>
                <c:pt idx="616">
                  <c:v>0.0542856009896872</c:v>
                </c:pt>
                <c:pt idx="617">
                  <c:v>0.0536133551665026</c:v>
                </c:pt>
                <c:pt idx="618">
                  <c:v>0.0529496815351325</c:v>
                </c:pt>
                <c:pt idx="619">
                  <c:v>0.0522944802417504</c:v>
                </c:pt>
                <c:pt idx="620">
                  <c:v>0.0516476521260042</c:v>
                </c:pt>
                <c:pt idx="621">
                  <c:v>0.0510090987345105</c:v>
                </c:pt>
                <c:pt idx="622">
                  <c:v>0.0503787223334989</c:v>
                </c:pt>
                <c:pt idx="623">
                  <c:v>0.0497564259206331</c:v>
                </c:pt>
                <c:pt idx="624">
                  <c:v>0.0491421132360363</c:v>
                </c:pt>
                <c:pt idx="625">
                  <c:v>0.0485356887725449</c:v>
                </c:pt>
                <c:pt idx="626">
                  <c:v>0.0479370577852167</c:v>
                </c:pt>
                <c:pt idx="627">
                  <c:v>0.0473461263001179</c:v>
                </c:pt>
                <c:pt idx="628">
                  <c:v>0.0467628011224136</c:v>
                </c:pt>
                <c:pt idx="629">
                  <c:v>0.0461869898437842</c:v>
                </c:pt>
                <c:pt idx="630">
                  <c:v>0.0456186008491916</c:v>
                </c:pt>
                <c:pt idx="631">
                  <c:v>0.0450575433230179</c:v>
                </c:pt>
                <c:pt idx="632">
                  <c:v>0.0445037272545973</c:v>
                </c:pt>
                <c:pt idx="633">
                  <c:v>0.043957063443165</c:v>
                </c:pt>
                <c:pt idx="634">
                  <c:v>0.043417463502241</c:v>
                </c:pt>
                <c:pt idx="635">
                  <c:v>0.0428848398634718</c:v>
                </c:pt>
                <c:pt idx="636">
                  <c:v>0.0423591057799494</c:v>
                </c:pt>
                <c:pt idx="637">
                  <c:v>0.0418401753290253</c:v>
                </c:pt>
                <c:pt idx="638">
                  <c:v>0.0413279634146416</c:v>
                </c:pt>
                <c:pt idx="639">
                  <c:v>0.040822385769194</c:v>
                </c:pt>
                <c:pt idx="640">
                  <c:v>0.0403233589549482</c:v>
                </c:pt>
                <c:pt idx="641">
                  <c:v>0.0398308003650251</c:v>
                </c:pt>
                <c:pt idx="642">
                  <c:v>0.0393446282239713</c:v>
                </c:pt>
                <c:pt idx="643">
                  <c:v>0.0388647615879347</c:v>
                </c:pt>
                <c:pt idx="644">
                  <c:v>0.0383911203444572</c:v>
                </c:pt>
                <c:pt idx="645">
                  <c:v>0.0379236252119031</c:v>
                </c:pt>
                <c:pt idx="646">
                  <c:v>0.0374621977385377</c:v>
                </c:pt>
                <c:pt idx="647">
                  <c:v>0.0370067603012706</c:v>
                </c:pt>
                <c:pt idx="648">
                  <c:v>0.0365572361040779</c:v>
                </c:pt>
                <c:pt idx="649">
                  <c:v>0.0361135491761185</c:v>
                </c:pt>
                <c:pt idx="650">
                  <c:v>0.0356756243695566</c:v>
                </c:pt>
                <c:pt idx="651">
                  <c:v>0.0352433873571051</c:v>
                </c:pt>
                <c:pt idx="652">
                  <c:v>0.0348167646293005</c:v>
                </c:pt>
                <c:pt idx="653">
                  <c:v>0.0343956834915251</c:v>
                </c:pt>
                <c:pt idx="654">
                  <c:v>0.0339800720607846</c:v>
                </c:pt>
                <c:pt idx="655">
                  <c:v>0.033569859262256</c:v>
                </c:pt>
                <c:pt idx="656">
                  <c:v>0.0331649748256154</c:v>
                </c:pt>
                <c:pt idx="657">
                  <c:v>0.0327653492811574</c:v>
                </c:pt>
                <c:pt idx="658">
                  <c:v>0.0323709139557155</c:v>
                </c:pt>
                <c:pt idx="659">
                  <c:v>0.0319816009683965</c:v>
                </c:pt>
                <c:pt idx="660">
                  <c:v>0.0315973432261349</c:v>
                </c:pt>
                <c:pt idx="661">
                  <c:v>0.0312180744190809</c:v>
                </c:pt>
                <c:pt idx="662">
                  <c:v>0.0308437290158287</c:v>
                </c:pt>
                <c:pt idx="663">
                  <c:v>0.0304742422584949</c:v>
                </c:pt>
                <c:pt idx="664">
                  <c:v>0.0301095501576557</c:v>
                </c:pt>
                <c:pt idx="665">
                  <c:v>0.0297495894871522</c:v>
                </c:pt>
                <c:pt idx="666">
                  <c:v>0.0293942977787697</c:v>
                </c:pt>
                <c:pt idx="667">
                  <c:v>0.0290436133168013</c:v>
                </c:pt>
                <c:pt idx="668">
                  <c:v>0.0286974751325022</c:v>
                </c:pt>
                <c:pt idx="669">
                  <c:v>0.0283558229984415</c:v>
                </c:pt>
                <c:pt idx="670">
                  <c:v>0.02801859742276</c:v>
                </c:pt>
                <c:pt idx="671">
                  <c:v>0.0276857396433397</c:v>
                </c:pt>
                <c:pt idx="672">
                  <c:v>0.0273571916218918</c:v>
                </c:pt>
                <c:pt idx="673">
                  <c:v>0.0270328960379697</c:v>
                </c:pt>
                <c:pt idx="674">
                  <c:v>0.0267127962829131</c:v>
                </c:pt>
                <c:pt idx="675">
                  <c:v>0.0263968364537289</c:v>
                </c:pt>
                <c:pt idx="676">
                  <c:v>0.0260849613469148</c:v>
                </c:pt>
                <c:pt idx="677">
                  <c:v>0.0257771164522309</c:v>
                </c:pt>
                <c:pt idx="678">
                  <c:v>0.0254732479464241</c:v>
                </c:pt>
              </c:numCache>
            </c:numRef>
          </c:val>
        </c:ser>
        <c:ser>
          <c:idx val="2"/>
          <c:order val="2"/>
          <c:tx>
            <c:strRef>
              <c:f>'1m'!$L$142</c:f>
              <c:strCache>
                <c:ptCount val="1"/>
                <c:pt idx="0">
                  <c:v>minta</c:v>
                </c:pt>
              </c:strCache>
            </c:strRef>
          </c:tx>
          <c:spPr>
            <a:solidFill>
              <a:srgbClr val="FFFF00"/>
            </a:solidFill>
          </c:spPr>
          <c:invertIfNegative val="0"/>
          <c:cat>
            <c:numRef>
              <c:f>'1m'!$I$143:$I$943</c:f>
              <c:numCache>
                <c:formatCode>General</c:formatCode>
                <c:ptCount val="801"/>
                <c:pt idx="0">
                  <c:v>-4.0</c:v>
                </c:pt>
                <c:pt idx="1">
                  <c:v>-3.99</c:v>
                </c:pt>
                <c:pt idx="2">
                  <c:v>-3.98</c:v>
                </c:pt>
                <c:pt idx="3">
                  <c:v>-3.97</c:v>
                </c:pt>
                <c:pt idx="4">
                  <c:v>-3.96</c:v>
                </c:pt>
                <c:pt idx="5">
                  <c:v>-3.95</c:v>
                </c:pt>
                <c:pt idx="6">
                  <c:v>-3.94</c:v>
                </c:pt>
                <c:pt idx="7">
                  <c:v>-3.93</c:v>
                </c:pt>
                <c:pt idx="8">
                  <c:v>-3.92</c:v>
                </c:pt>
                <c:pt idx="9">
                  <c:v>-3.91</c:v>
                </c:pt>
                <c:pt idx="10">
                  <c:v>-3.9</c:v>
                </c:pt>
                <c:pt idx="11">
                  <c:v>-3.89</c:v>
                </c:pt>
                <c:pt idx="12">
                  <c:v>-3.88</c:v>
                </c:pt>
                <c:pt idx="13">
                  <c:v>-3.87</c:v>
                </c:pt>
                <c:pt idx="14">
                  <c:v>-3.86</c:v>
                </c:pt>
                <c:pt idx="15">
                  <c:v>-3.85</c:v>
                </c:pt>
                <c:pt idx="16">
                  <c:v>-3.84</c:v>
                </c:pt>
                <c:pt idx="17">
                  <c:v>-3.83</c:v>
                </c:pt>
                <c:pt idx="18">
                  <c:v>-3.82</c:v>
                </c:pt>
                <c:pt idx="19">
                  <c:v>-3.81</c:v>
                </c:pt>
                <c:pt idx="20">
                  <c:v>-3.8</c:v>
                </c:pt>
                <c:pt idx="21">
                  <c:v>-3.79</c:v>
                </c:pt>
                <c:pt idx="22">
                  <c:v>-3.78</c:v>
                </c:pt>
                <c:pt idx="23">
                  <c:v>-3.77</c:v>
                </c:pt>
                <c:pt idx="24">
                  <c:v>-3.76</c:v>
                </c:pt>
                <c:pt idx="25">
                  <c:v>-3.75</c:v>
                </c:pt>
                <c:pt idx="26">
                  <c:v>-3.74</c:v>
                </c:pt>
                <c:pt idx="27">
                  <c:v>-3.73</c:v>
                </c:pt>
                <c:pt idx="28">
                  <c:v>-3.72</c:v>
                </c:pt>
                <c:pt idx="29">
                  <c:v>-3.71</c:v>
                </c:pt>
                <c:pt idx="30">
                  <c:v>-3.7</c:v>
                </c:pt>
                <c:pt idx="31">
                  <c:v>-3.69</c:v>
                </c:pt>
                <c:pt idx="32">
                  <c:v>-3.68</c:v>
                </c:pt>
                <c:pt idx="33">
                  <c:v>-3.67</c:v>
                </c:pt>
                <c:pt idx="34">
                  <c:v>-3.66</c:v>
                </c:pt>
                <c:pt idx="35">
                  <c:v>-3.65</c:v>
                </c:pt>
                <c:pt idx="36">
                  <c:v>-3.64</c:v>
                </c:pt>
                <c:pt idx="37">
                  <c:v>-3.63</c:v>
                </c:pt>
                <c:pt idx="38">
                  <c:v>-3.62</c:v>
                </c:pt>
                <c:pt idx="39">
                  <c:v>-3.61</c:v>
                </c:pt>
                <c:pt idx="40">
                  <c:v>-3.6</c:v>
                </c:pt>
                <c:pt idx="41">
                  <c:v>-3.59</c:v>
                </c:pt>
                <c:pt idx="42">
                  <c:v>-3.58</c:v>
                </c:pt>
                <c:pt idx="43">
                  <c:v>-3.57</c:v>
                </c:pt>
                <c:pt idx="44">
                  <c:v>-3.56</c:v>
                </c:pt>
                <c:pt idx="45">
                  <c:v>-3.55</c:v>
                </c:pt>
                <c:pt idx="46">
                  <c:v>-3.54</c:v>
                </c:pt>
                <c:pt idx="47">
                  <c:v>-3.53</c:v>
                </c:pt>
                <c:pt idx="48">
                  <c:v>-3.52</c:v>
                </c:pt>
                <c:pt idx="49">
                  <c:v>-3.51</c:v>
                </c:pt>
                <c:pt idx="50">
                  <c:v>-3.5</c:v>
                </c:pt>
                <c:pt idx="51">
                  <c:v>-3.49</c:v>
                </c:pt>
                <c:pt idx="52">
                  <c:v>-3.48</c:v>
                </c:pt>
                <c:pt idx="53">
                  <c:v>-3.47</c:v>
                </c:pt>
                <c:pt idx="54">
                  <c:v>-3.46</c:v>
                </c:pt>
                <c:pt idx="55">
                  <c:v>-3.45</c:v>
                </c:pt>
                <c:pt idx="56">
                  <c:v>-3.44</c:v>
                </c:pt>
                <c:pt idx="57">
                  <c:v>-3.43</c:v>
                </c:pt>
                <c:pt idx="58">
                  <c:v>-3.42</c:v>
                </c:pt>
                <c:pt idx="59">
                  <c:v>-3.41</c:v>
                </c:pt>
                <c:pt idx="60">
                  <c:v>-3.4</c:v>
                </c:pt>
                <c:pt idx="61">
                  <c:v>-3.39</c:v>
                </c:pt>
                <c:pt idx="62">
                  <c:v>-3.38</c:v>
                </c:pt>
                <c:pt idx="63">
                  <c:v>-3.37</c:v>
                </c:pt>
                <c:pt idx="64">
                  <c:v>-3.36</c:v>
                </c:pt>
                <c:pt idx="65">
                  <c:v>-3.35</c:v>
                </c:pt>
                <c:pt idx="66">
                  <c:v>-3.34</c:v>
                </c:pt>
                <c:pt idx="67">
                  <c:v>-3.33</c:v>
                </c:pt>
                <c:pt idx="68">
                  <c:v>-3.32</c:v>
                </c:pt>
                <c:pt idx="69">
                  <c:v>-3.31</c:v>
                </c:pt>
                <c:pt idx="70">
                  <c:v>-3.3</c:v>
                </c:pt>
                <c:pt idx="71">
                  <c:v>-3.29</c:v>
                </c:pt>
                <c:pt idx="72">
                  <c:v>-3.28</c:v>
                </c:pt>
                <c:pt idx="73">
                  <c:v>-3.27</c:v>
                </c:pt>
                <c:pt idx="74">
                  <c:v>-3.26</c:v>
                </c:pt>
                <c:pt idx="75">
                  <c:v>-3.25</c:v>
                </c:pt>
                <c:pt idx="76">
                  <c:v>-3.24</c:v>
                </c:pt>
                <c:pt idx="77">
                  <c:v>-3.23</c:v>
                </c:pt>
                <c:pt idx="78">
                  <c:v>-3.22</c:v>
                </c:pt>
                <c:pt idx="79">
                  <c:v>-3.21</c:v>
                </c:pt>
                <c:pt idx="80">
                  <c:v>-3.2</c:v>
                </c:pt>
                <c:pt idx="81">
                  <c:v>-3.19</c:v>
                </c:pt>
                <c:pt idx="82">
                  <c:v>-3.18</c:v>
                </c:pt>
                <c:pt idx="83">
                  <c:v>-3.17</c:v>
                </c:pt>
                <c:pt idx="84">
                  <c:v>-3.16</c:v>
                </c:pt>
                <c:pt idx="85">
                  <c:v>-3.15</c:v>
                </c:pt>
                <c:pt idx="86">
                  <c:v>-3.14</c:v>
                </c:pt>
                <c:pt idx="87">
                  <c:v>-3.13</c:v>
                </c:pt>
                <c:pt idx="88">
                  <c:v>-3.12</c:v>
                </c:pt>
                <c:pt idx="89">
                  <c:v>-3.11</c:v>
                </c:pt>
                <c:pt idx="90">
                  <c:v>-3.1</c:v>
                </c:pt>
                <c:pt idx="91">
                  <c:v>-3.09</c:v>
                </c:pt>
                <c:pt idx="92">
                  <c:v>-3.08</c:v>
                </c:pt>
                <c:pt idx="93">
                  <c:v>-3.07</c:v>
                </c:pt>
                <c:pt idx="94">
                  <c:v>-3.06</c:v>
                </c:pt>
                <c:pt idx="95">
                  <c:v>-3.05</c:v>
                </c:pt>
                <c:pt idx="96">
                  <c:v>-3.04</c:v>
                </c:pt>
                <c:pt idx="97">
                  <c:v>-3.03</c:v>
                </c:pt>
                <c:pt idx="98">
                  <c:v>-3.02</c:v>
                </c:pt>
                <c:pt idx="99">
                  <c:v>-3.01</c:v>
                </c:pt>
                <c:pt idx="100">
                  <c:v>-3.0</c:v>
                </c:pt>
                <c:pt idx="101">
                  <c:v>-2.99</c:v>
                </c:pt>
                <c:pt idx="102">
                  <c:v>-2.98</c:v>
                </c:pt>
                <c:pt idx="103">
                  <c:v>-2.97</c:v>
                </c:pt>
                <c:pt idx="104">
                  <c:v>-2.96</c:v>
                </c:pt>
                <c:pt idx="105">
                  <c:v>-2.95</c:v>
                </c:pt>
                <c:pt idx="106">
                  <c:v>-2.94</c:v>
                </c:pt>
                <c:pt idx="107">
                  <c:v>-2.93</c:v>
                </c:pt>
                <c:pt idx="108">
                  <c:v>-2.92</c:v>
                </c:pt>
                <c:pt idx="109">
                  <c:v>-2.91</c:v>
                </c:pt>
                <c:pt idx="110">
                  <c:v>-2.9</c:v>
                </c:pt>
                <c:pt idx="111">
                  <c:v>-2.89</c:v>
                </c:pt>
                <c:pt idx="112">
                  <c:v>-2.88</c:v>
                </c:pt>
                <c:pt idx="113">
                  <c:v>-2.87</c:v>
                </c:pt>
                <c:pt idx="114">
                  <c:v>-2.86</c:v>
                </c:pt>
                <c:pt idx="115">
                  <c:v>-2.85</c:v>
                </c:pt>
                <c:pt idx="116">
                  <c:v>-2.84</c:v>
                </c:pt>
                <c:pt idx="117">
                  <c:v>-2.83</c:v>
                </c:pt>
                <c:pt idx="118">
                  <c:v>-2.82</c:v>
                </c:pt>
                <c:pt idx="119">
                  <c:v>-2.81</c:v>
                </c:pt>
                <c:pt idx="120">
                  <c:v>-2.8</c:v>
                </c:pt>
                <c:pt idx="121">
                  <c:v>-2.79</c:v>
                </c:pt>
                <c:pt idx="122">
                  <c:v>-2.78</c:v>
                </c:pt>
                <c:pt idx="123">
                  <c:v>-2.77</c:v>
                </c:pt>
                <c:pt idx="124">
                  <c:v>-2.76</c:v>
                </c:pt>
                <c:pt idx="125">
                  <c:v>-2.75</c:v>
                </c:pt>
                <c:pt idx="126">
                  <c:v>-2.74</c:v>
                </c:pt>
                <c:pt idx="127">
                  <c:v>-2.73</c:v>
                </c:pt>
                <c:pt idx="128">
                  <c:v>-2.72</c:v>
                </c:pt>
                <c:pt idx="129">
                  <c:v>-2.71</c:v>
                </c:pt>
                <c:pt idx="130">
                  <c:v>-2.7</c:v>
                </c:pt>
                <c:pt idx="131">
                  <c:v>-2.69</c:v>
                </c:pt>
                <c:pt idx="132">
                  <c:v>-2.68</c:v>
                </c:pt>
                <c:pt idx="133">
                  <c:v>-2.67</c:v>
                </c:pt>
                <c:pt idx="134">
                  <c:v>-2.66</c:v>
                </c:pt>
                <c:pt idx="135">
                  <c:v>-2.65</c:v>
                </c:pt>
                <c:pt idx="136">
                  <c:v>-2.64</c:v>
                </c:pt>
                <c:pt idx="137">
                  <c:v>-2.63</c:v>
                </c:pt>
                <c:pt idx="138">
                  <c:v>-2.62</c:v>
                </c:pt>
                <c:pt idx="139">
                  <c:v>-2.61</c:v>
                </c:pt>
                <c:pt idx="140">
                  <c:v>-2.6</c:v>
                </c:pt>
                <c:pt idx="141">
                  <c:v>-2.59</c:v>
                </c:pt>
                <c:pt idx="142">
                  <c:v>-2.58</c:v>
                </c:pt>
                <c:pt idx="143">
                  <c:v>-2.57</c:v>
                </c:pt>
                <c:pt idx="144">
                  <c:v>-2.56</c:v>
                </c:pt>
                <c:pt idx="145">
                  <c:v>-2.55</c:v>
                </c:pt>
                <c:pt idx="146">
                  <c:v>-2.54</c:v>
                </c:pt>
                <c:pt idx="147">
                  <c:v>-2.53</c:v>
                </c:pt>
                <c:pt idx="148">
                  <c:v>-2.52</c:v>
                </c:pt>
                <c:pt idx="149">
                  <c:v>-2.51</c:v>
                </c:pt>
                <c:pt idx="150">
                  <c:v>-2.5</c:v>
                </c:pt>
                <c:pt idx="151">
                  <c:v>-2.49</c:v>
                </c:pt>
                <c:pt idx="152">
                  <c:v>-2.48</c:v>
                </c:pt>
                <c:pt idx="153">
                  <c:v>-2.47</c:v>
                </c:pt>
                <c:pt idx="154">
                  <c:v>-2.46</c:v>
                </c:pt>
                <c:pt idx="155">
                  <c:v>-2.45</c:v>
                </c:pt>
                <c:pt idx="156">
                  <c:v>-2.44</c:v>
                </c:pt>
                <c:pt idx="157">
                  <c:v>-2.43</c:v>
                </c:pt>
                <c:pt idx="158">
                  <c:v>-2.42</c:v>
                </c:pt>
                <c:pt idx="159">
                  <c:v>-2.41</c:v>
                </c:pt>
                <c:pt idx="160">
                  <c:v>-2.4</c:v>
                </c:pt>
                <c:pt idx="161">
                  <c:v>-2.39</c:v>
                </c:pt>
                <c:pt idx="162">
                  <c:v>-2.38</c:v>
                </c:pt>
                <c:pt idx="163">
                  <c:v>-2.37</c:v>
                </c:pt>
                <c:pt idx="164">
                  <c:v>-2.36</c:v>
                </c:pt>
                <c:pt idx="165">
                  <c:v>-2.35</c:v>
                </c:pt>
                <c:pt idx="166">
                  <c:v>-2.34</c:v>
                </c:pt>
                <c:pt idx="167">
                  <c:v>-2.33</c:v>
                </c:pt>
                <c:pt idx="168">
                  <c:v>-2.32</c:v>
                </c:pt>
                <c:pt idx="169">
                  <c:v>-2.31</c:v>
                </c:pt>
                <c:pt idx="170">
                  <c:v>-2.3</c:v>
                </c:pt>
                <c:pt idx="171">
                  <c:v>-2.29</c:v>
                </c:pt>
                <c:pt idx="172">
                  <c:v>-2.28</c:v>
                </c:pt>
                <c:pt idx="173">
                  <c:v>-2.27</c:v>
                </c:pt>
                <c:pt idx="174">
                  <c:v>-2.26</c:v>
                </c:pt>
                <c:pt idx="175">
                  <c:v>-2.25</c:v>
                </c:pt>
                <c:pt idx="176">
                  <c:v>-2.24</c:v>
                </c:pt>
                <c:pt idx="177">
                  <c:v>-2.23</c:v>
                </c:pt>
                <c:pt idx="178">
                  <c:v>-2.22</c:v>
                </c:pt>
                <c:pt idx="179">
                  <c:v>-2.21</c:v>
                </c:pt>
                <c:pt idx="180">
                  <c:v>-2.2</c:v>
                </c:pt>
                <c:pt idx="181">
                  <c:v>-2.19</c:v>
                </c:pt>
                <c:pt idx="182">
                  <c:v>-2.18</c:v>
                </c:pt>
                <c:pt idx="183">
                  <c:v>-2.17</c:v>
                </c:pt>
                <c:pt idx="184">
                  <c:v>-2.16</c:v>
                </c:pt>
                <c:pt idx="185">
                  <c:v>-2.15</c:v>
                </c:pt>
                <c:pt idx="186">
                  <c:v>-2.14</c:v>
                </c:pt>
                <c:pt idx="187">
                  <c:v>-2.13</c:v>
                </c:pt>
                <c:pt idx="188">
                  <c:v>-2.12</c:v>
                </c:pt>
                <c:pt idx="189">
                  <c:v>-2.11</c:v>
                </c:pt>
                <c:pt idx="190">
                  <c:v>-2.1</c:v>
                </c:pt>
                <c:pt idx="191">
                  <c:v>-2.09</c:v>
                </c:pt>
                <c:pt idx="192">
                  <c:v>-2.08</c:v>
                </c:pt>
                <c:pt idx="193">
                  <c:v>-2.07</c:v>
                </c:pt>
                <c:pt idx="194">
                  <c:v>-2.06</c:v>
                </c:pt>
                <c:pt idx="195">
                  <c:v>-2.05</c:v>
                </c:pt>
                <c:pt idx="196">
                  <c:v>-2.04</c:v>
                </c:pt>
                <c:pt idx="197">
                  <c:v>-2.03</c:v>
                </c:pt>
                <c:pt idx="198">
                  <c:v>-2.02</c:v>
                </c:pt>
                <c:pt idx="199">
                  <c:v>-2.01</c:v>
                </c:pt>
                <c:pt idx="200">
                  <c:v>-2.0</c:v>
                </c:pt>
                <c:pt idx="201">
                  <c:v>-1.99</c:v>
                </c:pt>
                <c:pt idx="202">
                  <c:v>-1.98</c:v>
                </c:pt>
                <c:pt idx="203">
                  <c:v>-1.97</c:v>
                </c:pt>
                <c:pt idx="204">
                  <c:v>-1.96</c:v>
                </c:pt>
                <c:pt idx="205">
                  <c:v>-1.95</c:v>
                </c:pt>
                <c:pt idx="206">
                  <c:v>-1.94</c:v>
                </c:pt>
                <c:pt idx="207">
                  <c:v>-1.93</c:v>
                </c:pt>
                <c:pt idx="208">
                  <c:v>-1.92</c:v>
                </c:pt>
                <c:pt idx="209">
                  <c:v>-1.91</c:v>
                </c:pt>
                <c:pt idx="210">
                  <c:v>-1.9</c:v>
                </c:pt>
                <c:pt idx="211">
                  <c:v>-1.89</c:v>
                </c:pt>
                <c:pt idx="212">
                  <c:v>-1.88</c:v>
                </c:pt>
                <c:pt idx="213">
                  <c:v>-1.87</c:v>
                </c:pt>
                <c:pt idx="214">
                  <c:v>-1.86</c:v>
                </c:pt>
                <c:pt idx="215">
                  <c:v>-1.85</c:v>
                </c:pt>
                <c:pt idx="216">
                  <c:v>-1.84</c:v>
                </c:pt>
                <c:pt idx="217">
                  <c:v>-1.83</c:v>
                </c:pt>
                <c:pt idx="218">
                  <c:v>-1.82</c:v>
                </c:pt>
                <c:pt idx="219">
                  <c:v>-1.81</c:v>
                </c:pt>
                <c:pt idx="220">
                  <c:v>-1.8</c:v>
                </c:pt>
                <c:pt idx="221">
                  <c:v>-1.79</c:v>
                </c:pt>
                <c:pt idx="222">
                  <c:v>-1.78</c:v>
                </c:pt>
                <c:pt idx="223">
                  <c:v>-1.77</c:v>
                </c:pt>
                <c:pt idx="224">
                  <c:v>-1.76</c:v>
                </c:pt>
                <c:pt idx="225">
                  <c:v>-1.75</c:v>
                </c:pt>
                <c:pt idx="226">
                  <c:v>-1.74</c:v>
                </c:pt>
                <c:pt idx="227">
                  <c:v>-1.73</c:v>
                </c:pt>
                <c:pt idx="228">
                  <c:v>-1.72</c:v>
                </c:pt>
                <c:pt idx="229">
                  <c:v>-1.71</c:v>
                </c:pt>
                <c:pt idx="230">
                  <c:v>-1.7</c:v>
                </c:pt>
                <c:pt idx="231">
                  <c:v>-1.69</c:v>
                </c:pt>
                <c:pt idx="232">
                  <c:v>-1.68</c:v>
                </c:pt>
                <c:pt idx="233">
                  <c:v>-1.67</c:v>
                </c:pt>
                <c:pt idx="234">
                  <c:v>-1.66</c:v>
                </c:pt>
                <c:pt idx="235">
                  <c:v>-1.65</c:v>
                </c:pt>
                <c:pt idx="236">
                  <c:v>-1.64</c:v>
                </c:pt>
                <c:pt idx="237">
                  <c:v>-1.63</c:v>
                </c:pt>
                <c:pt idx="238">
                  <c:v>-1.62</c:v>
                </c:pt>
                <c:pt idx="239">
                  <c:v>-1.61</c:v>
                </c:pt>
                <c:pt idx="240">
                  <c:v>-1.6</c:v>
                </c:pt>
                <c:pt idx="241">
                  <c:v>-1.59</c:v>
                </c:pt>
                <c:pt idx="242">
                  <c:v>-1.58</c:v>
                </c:pt>
                <c:pt idx="243">
                  <c:v>-1.57</c:v>
                </c:pt>
                <c:pt idx="244">
                  <c:v>-1.56</c:v>
                </c:pt>
                <c:pt idx="245">
                  <c:v>-1.55</c:v>
                </c:pt>
                <c:pt idx="246">
                  <c:v>-1.54</c:v>
                </c:pt>
                <c:pt idx="247">
                  <c:v>-1.53</c:v>
                </c:pt>
                <c:pt idx="248">
                  <c:v>-1.52</c:v>
                </c:pt>
                <c:pt idx="249">
                  <c:v>-1.51</c:v>
                </c:pt>
                <c:pt idx="250">
                  <c:v>-1.5</c:v>
                </c:pt>
                <c:pt idx="251">
                  <c:v>-1.49</c:v>
                </c:pt>
                <c:pt idx="252">
                  <c:v>-1.48</c:v>
                </c:pt>
                <c:pt idx="253">
                  <c:v>-1.47</c:v>
                </c:pt>
                <c:pt idx="254">
                  <c:v>-1.46</c:v>
                </c:pt>
                <c:pt idx="255">
                  <c:v>-1.45</c:v>
                </c:pt>
                <c:pt idx="256">
                  <c:v>-1.44</c:v>
                </c:pt>
                <c:pt idx="257">
                  <c:v>-1.43</c:v>
                </c:pt>
                <c:pt idx="258">
                  <c:v>-1.42</c:v>
                </c:pt>
                <c:pt idx="259">
                  <c:v>-1.41</c:v>
                </c:pt>
                <c:pt idx="260">
                  <c:v>-1.4</c:v>
                </c:pt>
                <c:pt idx="261">
                  <c:v>-1.39</c:v>
                </c:pt>
                <c:pt idx="262">
                  <c:v>-1.38</c:v>
                </c:pt>
                <c:pt idx="263">
                  <c:v>-1.37</c:v>
                </c:pt>
                <c:pt idx="264">
                  <c:v>-1.36</c:v>
                </c:pt>
                <c:pt idx="265">
                  <c:v>-1.35</c:v>
                </c:pt>
                <c:pt idx="266">
                  <c:v>-1.34</c:v>
                </c:pt>
                <c:pt idx="267">
                  <c:v>-1.33</c:v>
                </c:pt>
                <c:pt idx="268">
                  <c:v>-1.32</c:v>
                </c:pt>
                <c:pt idx="269">
                  <c:v>-1.31</c:v>
                </c:pt>
                <c:pt idx="270">
                  <c:v>-1.3</c:v>
                </c:pt>
                <c:pt idx="271">
                  <c:v>-1.29</c:v>
                </c:pt>
                <c:pt idx="272">
                  <c:v>-1.28</c:v>
                </c:pt>
                <c:pt idx="273">
                  <c:v>-1.27</c:v>
                </c:pt>
                <c:pt idx="274">
                  <c:v>-1.26</c:v>
                </c:pt>
                <c:pt idx="275">
                  <c:v>-1.25</c:v>
                </c:pt>
                <c:pt idx="276">
                  <c:v>-1.24</c:v>
                </c:pt>
                <c:pt idx="277">
                  <c:v>-1.23</c:v>
                </c:pt>
                <c:pt idx="278">
                  <c:v>-1.22</c:v>
                </c:pt>
                <c:pt idx="279">
                  <c:v>-1.21</c:v>
                </c:pt>
                <c:pt idx="280">
                  <c:v>-1.2</c:v>
                </c:pt>
                <c:pt idx="281">
                  <c:v>-1.19</c:v>
                </c:pt>
                <c:pt idx="282">
                  <c:v>-1.18</c:v>
                </c:pt>
                <c:pt idx="283">
                  <c:v>-1.17</c:v>
                </c:pt>
                <c:pt idx="284">
                  <c:v>-1.16</c:v>
                </c:pt>
                <c:pt idx="285">
                  <c:v>-1.15</c:v>
                </c:pt>
                <c:pt idx="286">
                  <c:v>-1.14</c:v>
                </c:pt>
                <c:pt idx="287">
                  <c:v>-1.13</c:v>
                </c:pt>
                <c:pt idx="288">
                  <c:v>-1.12</c:v>
                </c:pt>
                <c:pt idx="289">
                  <c:v>-1.11</c:v>
                </c:pt>
                <c:pt idx="290">
                  <c:v>-1.1</c:v>
                </c:pt>
                <c:pt idx="291">
                  <c:v>-1.09</c:v>
                </c:pt>
                <c:pt idx="292">
                  <c:v>-1.08</c:v>
                </c:pt>
                <c:pt idx="293">
                  <c:v>-1.07</c:v>
                </c:pt>
                <c:pt idx="294">
                  <c:v>-1.06</c:v>
                </c:pt>
                <c:pt idx="295">
                  <c:v>-1.05</c:v>
                </c:pt>
                <c:pt idx="296">
                  <c:v>-1.04</c:v>
                </c:pt>
                <c:pt idx="297">
                  <c:v>-1.03</c:v>
                </c:pt>
                <c:pt idx="298">
                  <c:v>-1.02</c:v>
                </c:pt>
                <c:pt idx="299">
                  <c:v>-1.01</c:v>
                </c:pt>
                <c:pt idx="300">
                  <c:v>-1.0</c:v>
                </c:pt>
                <c:pt idx="301">
                  <c:v>-0.99</c:v>
                </c:pt>
                <c:pt idx="302">
                  <c:v>-0.98</c:v>
                </c:pt>
                <c:pt idx="303">
                  <c:v>-0.97</c:v>
                </c:pt>
                <c:pt idx="304">
                  <c:v>-0.96</c:v>
                </c:pt>
                <c:pt idx="305">
                  <c:v>-0.95</c:v>
                </c:pt>
                <c:pt idx="306">
                  <c:v>-0.94</c:v>
                </c:pt>
                <c:pt idx="307">
                  <c:v>-0.93</c:v>
                </c:pt>
                <c:pt idx="308">
                  <c:v>-0.92</c:v>
                </c:pt>
                <c:pt idx="309">
                  <c:v>-0.91</c:v>
                </c:pt>
                <c:pt idx="310">
                  <c:v>-0.9</c:v>
                </c:pt>
                <c:pt idx="311">
                  <c:v>-0.89</c:v>
                </c:pt>
                <c:pt idx="312">
                  <c:v>-0.88</c:v>
                </c:pt>
                <c:pt idx="313">
                  <c:v>-0.87</c:v>
                </c:pt>
                <c:pt idx="314">
                  <c:v>-0.86</c:v>
                </c:pt>
                <c:pt idx="315">
                  <c:v>-0.85</c:v>
                </c:pt>
                <c:pt idx="316">
                  <c:v>-0.84</c:v>
                </c:pt>
                <c:pt idx="317">
                  <c:v>-0.83</c:v>
                </c:pt>
                <c:pt idx="318">
                  <c:v>-0.82</c:v>
                </c:pt>
                <c:pt idx="319">
                  <c:v>-0.81</c:v>
                </c:pt>
                <c:pt idx="320">
                  <c:v>-0.8</c:v>
                </c:pt>
                <c:pt idx="321">
                  <c:v>-0.79</c:v>
                </c:pt>
                <c:pt idx="322">
                  <c:v>-0.78</c:v>
                </c:pt>
                <c:pt idx="323">
                  <c:v>-0.77</c:v>
                </c:pt>
                <c:pt idx="324">
                  <c:v>-0.76</c:v>
                </c:pt>
                <c:pt idx="325">
                  <c:v>-0.75</c:v>
                </c:pt>
                <c:pt idx="326">
                  <c:v>-0.74</c:v>
                </c:pt>
                <c:pt idx="327">
                  <c:v>-0.73</c:v>
                </c:pt>
                <c:pt idx="328">
                  <c:v>-0.72</c:v>
                </c:pt>
                <c:pt idx="329">
                  <c:v>-0.71</c:v>
                </c:pt>
                <c:pt idx="330">
                  <c:v>-0.7</c:v>
                </c:pt>
                <c:pt idx="331">
                  <c:v>-0.69</c:v>
                </c:pt>
                <c:pt idx="332">
                  <c:v>-0.68</c:v>
                </c:pt>
                <c:pt idx="333">
                  <c:v>-0.67</c:v>
                </c:pt>
                <c:pt idx="334">
                  <c:v>-0.66</c:v>
                </c:pt>
                <c:pt idx="335">
                  <c:v>-0.65</c:v>
                </c:pt>
                <c:pt idx="336">
                  <c:v>-0.64</c:v>
                </c:pt>
                <c:pt idx="337">
                  <c:v>-0.63</c:v>
                </c:pt>
                <c:pt idx="338">
                  <c:v>-0.62</c:v>
                </c:pt>
                <c:pt idx="339">
                  <c:v>-0.61</c:v>
                </c:pt>
                <c:pt idx="340">
                  <c:v>-0.6</c:v>
                </c:pt>
                <c:pt idx="341">
                  <c:v>-0.59</c:v>
                </c:pt>
                <c:pt idx="342">
                  <c:v>-0.58</c:v>
                </c:pt>
                <c:pt idx="343">
                  <c:v>-0.57</c:v>
                </c:pt>
                <c:pt idx="344">
                  <c:v>-0.56</c:v>
                </c:pt>
                <c:pt idx="345">
                  <c:v>-0.55</c:v>
                </c:pt>
                <c:pt idx="346">
                  <c:v>-0.54</c:v>
                </c:pt>
                <c:pt idx="347">
                  <c:v>-0.53</c:v>
                </c:pt>
                <c:pt idx="348">
                  <c:v>-0.52</c:v>
                </c:pt>
                <c:pt idx="349">
                  <c:v>-0.51</c:v>
                </c:pt>
                <c:pt idx="350">
                  <c:v>-0.5</c:v>
                </c:pt>
                <c:pt idx="351">
                  <c:v>-0.49</c:v>
                </c:pt>
                <c:pt idx="352">
                  <c:v>-0.48</c:v>
                </c:pt>
                <c:pt idx="353">
                  <c:v>-0.47</c:v>
                </c:pt>
                <c:pt idx="354">
                  <c:v>-0.46</c:v>
                </c:pt>
                <c:pt idx="355">
                  <c:v>-0.45</c:v>
                </c:pt>
                <c:pt idx="356">
                  <c:v>-0.44</c:v>
                </c:pt>
                <c:pt idx="357">
                  <c:v>-0.43</c:v>
                </c:pt>
                <c:pt idx="358">
                  <c:v>-0.42</c:v>
                </c:pt>
                <c:pt idx="359">
                  <c:v>-0.41</c:v>
                </c:pt>
                <c:pt idx="360">
                  <c:v>-0.4</c:v>
                </c:pt>
                <c:pt idx="361">
                  <c:v>-0.39</c:v>
                </c:pt>
                <c:pt idx="362">
                  <c:v>-0.38</c:v>
                </c:pt>
                <c:pt idx="363">
                  <c:v>-0.37</c:v>
                </c:pt>
                <c:pt idx="364">
                  <c:v>-0.36</c:v>
                </c:pt>
                <c:pt idx="365">
                  <c:v>-0.35</c:v>
                </c:pt>
                <c:pt idx="366">
                  <c:v>-0.34</c:v>
                </c:pt>
                <c:pt idx="367">
                  <c:v>-0.33</c:v>
                </c:pt>
                <c:pt idx="368">
                  <c:v>-0.32</c:v>
                </c:pt>
                <c:pt idx="369">
                  <c:v>-0.31</c:v>
                </c:pt>
                <c:pt idx="370">
                  <c:v>-0.3</c:v>
                </c:pt>
                <c:pt idx="371">
                  <c:v>-0.29</c:v>
                </c:pt>
                <c:pt idx="372">
                  <c:v>-0.28</c:v>
                </c:pt>
                <c:pt idx="373">
                  <c:v>-0.27</c:v>
                </c:pt>
                <c:pt idx="374">
                  <c:v>-0.26</c:v>
                </c:pt>
                <c:pt idx="375">
                  <c:v>-0.25</c:v>
                </c:pt>
                <c:pt idx="376">
                  <c:v>-0.24</c:v>
                </c:pt>
                <c:pt idx="377">
                  <c:v>-0.23</c:v>
                </c:pt>
                <c:pt idx="378">
                  <c:v>-0.22</c:v>
                </c:pt>
                <c:pt idx="379">
                  <c:v>-0.21</c:v>
                </c:pt>
                <c:pt idx="380">
                  <c:v>-0.2</c:v>
                </c:pt>
                <c:pt idx="381">
                  <c:v>-0.19</c:v>
                </c:pt>
                <c:pt idx="382">
                  <c:v>-0.18</c:v>
                </c:pt>
                <c:pt idx="383">
                  <c:v>-0.17</c:v>
                </c:pt>
                <c:pt idx="384">
                  <c:v>-0.16</c:v>
                </c:pt>
                <c:pt idx="385">
                  <c:v>-0.15</c:v>
                </c:pt>
                <c:pt idx="386">
                  <c:v>-0.14</c:v>
                </c:pt>
                <c:pt idx="387">
                  <c:v>-0.13</c:v>
                </c:pt>
                <c:pt idx="388">
                  <c:v>-0.12</c:v>
                </c:pt>
                <c:pt idx="389">
                  <c:v>-0.11</c:v>
                </c:pt>
                <c:pt idx="390">
                  <c:v>-0.1</c:v>
                </c:pt>
                <c:pt idx="391">
                  <c:v>-0.09</c:v>
                </c:pt>
                <c:pt idx="392">
                  <c:v>-0.08</c:v>
                </c:pt>
                <c:pt idx="393">
                  <c:v>-0.07</c:v>
                </c:pt>
                <c:pt idx="394">
                  <c:v>-0.06</c:v>
                </c:pt>
                <c:pt idx="395">
                  <c:v>-0.05</c:v>
                </c:pt>
                <c:pt idx="396">
                  <c:v>-0.04</c:v>
                </c:pt>
                <c:pt idx="397">
                  <c:v>-0.03</c:v>
                </c:pt>
                <c:pt idx="398">
                  <c:v>-0.02</c:v>
                </c:pt>
                <c:pt idx="399">
                  <c:v>-0.01</c:v>
                </c:pt>
                <c:pt idx="400">
                  <c:v>0.0</c:v>
                </c:pt>
                <c:pt idx="401">
                  <c:v>0.01</c:v>
                </c:pt>
                <c:pt idx="402">
                  <c:v>0.02</c:v>
                </c:pt>
                <c:pt idx="403">
                  <c:v>0.03</c:v>
                </c:pt>
                <c:pt idx="404">
                  <c:v>0.04</c:v>
                </c:pt>
                <c:pt idx="405">
                  <c:v>0.05</c:v>
                </c:pt>
                <c:pt idx="406">
                  <c:v>0.06</c:v>
                </c:pt>
                <c:pt idx="407">
                  <c:v>0.07</c:v>
                </c:pt>
                <c:pt idx="408">
                  <c:v>0.08</c:v>
                </c:pt>
                <c:pt idx="409">
                  <c:v>0.09</c:v>
                </c:pt>
                <c:pt idx="410">
                  <c:v>0.1</c:v>
                </c:pt>
                <c:pt idx="411">
                  <c:v>0.11</c:v>
                </c:pt>
                <c:pt idx="412">
                  <c:v>0.12</c:v>
                </c:pt>
                <c:pt idx="413">
                  <c:v>0.13</c:v>
                </c:pt>
                <c:pt idx="414">
                  <c:v>0.14</c:v>
                </c:pt>
                <c:pt idx="415">
                  <c:v>0.15</c:v>
                </c:pt>
                <c:pt idx="416">
                  <c:v>0.16</c:v>
                </c:pt>
                <c:pt idx="417">
                  <c:v>0.17</c:v>
                </c:pt>
                <c:pt idx="418">
                  <c:v>0.18</c:v>
                </c:pt>
                <c:pt idx="419">
                  <c:v>0.19</c:v>
                </c:pt>
                <c:pt idx="420">
                  <c:v>0.2</c:v>
                </c:pt>
                <c:pt idx="421">
                  <c:v>0.21</c:v>
                </c:pt>
                <c:pt idx="422">
                  <c:v>0.22</c:v>
                </c:pt>
                <c:pt idx="423">
                  <c:v>0.23</c:v>
                </c:pt>
                <c:pt idx="424">
                  <c:v>0.24</c:v>
                </c:pt>
                <c:pt idx="425">
                  <c:v>0.25</c:v>
                </c:pt>
                <c:pt idx="426">
                  <c:v>0.26</c:v>
                </c:pt>
                <c:pt idx="427">
                  <c:v>0.27</c:v>
                </c:pt>
                <c:pt idx="428">
                  <c:v>0.28</c:v>
                </c:pt>
                <c:pt idx="429">
                  <c:v>0.29</c:v>
                </c:pt>
                <c:pt idx="430">
                  <c:v>0.3</c:v>
                </c:pt>
                <c:pt idx="431">
                  <c:v>0.31</c:v>
                </c:pt>
                <c:pt idx="432">
                  <c:v>0.32</c:v>
                </c:pt>
                <c:pt idx="433">
                  <c:v>0.33</c:v>
                </c:pt>
                <c:pt idx="434">
                  <c:v>0.34</c:v>
                </c:pt>
                <c:pt idx="435">
                  <c:v>0.35</c:v>
                </c:pt>
                <c:pt idx="436">
                  <c:v>0.36</c:v>
                </c:pt>
                <c:pt idx="437">
                  <c:v>0.37</c:v>
                </c:pt>
                <c:pt idx="438">
                  <c:v>0.38</c:v>
                </c:pt>
                <c:pt idx="439">
                  <c:v>0.39</c:v>
                </c:pt>
                <c:pt idx="440">
                  <c:v>0.4</c:v>
                </c:pt>
                <c:pt idx="441">
                  <c:v>0.41</c:v>
                </c:pt>
                <c:pt idx="442">
                  <c:v>0.42</c:v>
                </c:pt>
                <c:pt idx="443">
                  <c:v>0.43</c:v>
                </c:pt>
                <c:pt idx="444">
                  <c:v>0.44</c:v>
                </c:pt>
                <c:pt idx="445">
                  <c:v>0.45</c:v>
                </c:pt>
                <c:pt idx="446">
                  <c:v>0.46</c:v>
                </c:pt>
                <c:pt idx="447">
                  <c:v>0.47</c:v>
                </c:pt>
                <c:pt idx="448">
                  <c:v>0.48</c:v>
                </c:pt>
                <c:pt idx="449">
                  <c:v>0.49</c:v>
                </c:pt>
                <c:pt idx="450">
                  <c:v>0.5</c:v>
                </c:pt>
                <c:pt idx="451">
                  <c:v>0.51</c:v>
                </c:pt>
                <c:pt idx="452">
                  <c:v>0.52</c:v>
                </c:pt>
                <c:pt idx="453">
                  <c:v>0.53</c:v>
                </c:pt>
                <c:pt idx="454">
                  <c:v>0.54</c:v>
                </c:pt>
                <c:pt idx="455">
                  <c:v>0.55</c:v>
                </c:pt>
                <c:pt idx="456">
                  <c:v>0.56</c:v>
                </c:pt>
                <c:pt idx="457">
                  <c:v>0.57</c:v>
                </c:pt>
                <c:pt idx="458">
                  <c:v>0.58</c:v>
                </c:pt>
                <c:pt idx="459">
                  <c:v>0.59</c:v>
                </c:pt>
                <c:pt idx="460">
                  <c:v>0.6</c:v>
                </c:pt>
                <c:pt idx="461">
                  <c:v>0.61</c:v>
                </c:pt>
                <c:pt idx="462">
                  <c:v>0.62</c:v>
                </c:pt>
                <c:pt idx="463">
                  <c:v>0.63</c:v>
                </c:pt>
                <c:pt idx="464">
                  <c:v>0.64</c:v>
                </c:pt>
                <c:pt idx="465">
                  <c:v>0.65</c:v>
                </c:pt>
                <c:pt idx="466">
                  <c:v>0.66</c:v>
                </c:pt>
                <c:pt idx="467">
                  <c:v>0.67</c:v>
                </c:pt>
                <c:pt idx="468">
                  <c:v>0.68</c:v>
                </c:pt>
                <c:pt idx="469">
                  <c:v>0.69</c:v>
                </c:pt>
                <c:pt idx="470">
                  <c:v>0.7</c:v>
                </c:pt>
                <c:pt idx="471">
                  <c:v>0.71</c:v>
                </c:pt>
                <c:pt idx="472">
                  <c:v>0.72</c:v>
                </c:pt>
                <c:pt idx="473">
                  <c:v>0.73</c:v>
                </c:pt>
                <c:pt idx="474">
                  <c:v>0.74</c:v>
                </c:pt>
                <c:pt idx="475">
                  <c:v>0.75</c:v>
                </c:pt>
                <c:pt idx="476">
                  <c:v>0.76</c:v>
                </c:pt>
                <c:pt idx="477">
                  <c:v>0.77</c:v>
                </c:pt>
                <c:pt idx="478">
                  <c:v>0.78</c:v>
                </c:pt>
                <c:pt idx="479">
                  <c:v>0.79</c:v>
                </c:pt>
                <c:pt idx="480">
                  <c:v>0.8</c:v>
                </c:pt>
                <c:pt idx="481">
                  <c:v>0.81</c:v>
                </c:pt>
                <c:pt idx="482">
                  <c:v>0.82</c:v>
                </c:pt>
                <c:pt idx="483">
                  <c:v>0.83</c:v>
                </c:pt>
                <c:pt idx="484">
                  <c:v>0.84</c:v>
                </c:pt>
                <c:pt idx="485">
                  <c:v>0.85</c:v>
                </c:pt>
                <c:pt idx="486">
                  <c:v>0.86</c:v>
                </c:pt>
                <c:pt idx="487">
                  <c:v>0.87</c:v>
                </c:pt>
                <c:pt idx="488">
                  <c:v>0.88</c:v>
                </c:pt>
                <c:pt idx="489">
                  <c:v>0.89</c:v>
                </c:pt>
                <c:pt idx="490">
                  <c:v>0.9</c:v>
                </c:pt>
                <c:pt idx="491">
                  <c:v>0.91</c:v>
                </c:pt>
                <c:pt idx="492">
                  <c:v>0.92</c:v>
                </c:pt>
                <c:pt idx="493">
                  <c:v>0.93</c:v>
                </c:pt>
                <c:pt idx="494">
                  <c:v>0.94</c:v>
                </c:pt>
                <c:pt idx="495">
                  <c:v>0.95</c:v>
                </c:pt>
                <c:pt idx="496">
                  <c:v>0.96</c:v>
                </c:pt>
                <c:pt idx="497">
                  <c:v>0.97</c:v>
                </c:pt>
                <c:pt idx="498">
                  <c:v>0.98</c:v>
                </c:pt>
                <c:pt idx="499">
                  <c:v>0.99</c:v>
                </c:pt>
                <c:pt idx="500">
                  <c:v>1.0</c:v>
                </c:pt>
                <c:pt idx="501">
                  <c:v>1.01</c:v>
                </c:pt>
                <c:pt idx="502">
                  <c:v>1.02</c:v>
                </c:pt>
                <c:pt idx="503">
                  <c:v>1.03</c:v>
                </c:pt>
                <c:pt idx="504">
                  <c:v>1.04</c:v>
                </c:pt>
                <c:pt idx="505">
                  <c:v>1.05</c:v>
                </c:pt>
                <c:pt idx="506">
                  <c:v>1.06</c:v>
                </c:pt>
                <c:pt idx="507">
                  <c:v>1.07</c:v>
                </c:pt>
                <c:pt idx="508">
                  <c:v>1.08</c:v>
                </c:pt>
                <c:pt idx="509">
                  <c:v>1.09</c:v>
                </c:pt>
                <c:pt idx="510">
                  <c:v>1.1</c:v>
                </c:pt>
                <c:pt idx="511">
                  <c:v>1.11</c:v>
                </c:pt>
                <c:pt idx="512">
                  <c:v>1.12</c:v>
                </c:pt>
                <c:pt idx="513">
                  <c:v>1.13</c:v>
                </c:pt>
                <c:pt idx="514">
                  <c:v>1.14</c:v>
                </c:pt>
                <c:pt idx="515">
                  <c:v>1.15</c:v>
                </c:pt>
                <c:pt idx="516">
                  <c:v>1.16</c:v>
                </c:pt>
                <c:pt idx="517">
                  <c:v>1.17</c:v>
                </c:pt>
                <c:pt idx="518">
                  <c:v>1.18</c:v>
                </c:pt>
                <c:pt idx="519">
                  <c:v>1.19</c:v>
                </c:pt>
                <c:pt idx="520">
                  <c:v>1.2</c:v>
                </c:pt>
                <c:pt idx="521">
                  <c:v>1.21</c:v>
                </c:pt>
                <c:pt idx="522">
                  <c:v>1.22</c:v>
                </c:pt>
                <c:pt idx="523">
                  <c:v>1.23</c:v>
                </c:pt>
                <c:pt idx="524">
                  <c:v>1.24</c:v>
                </c:pt>
                <c:pt idx="525">
                  <c:v>1.25</c:v>
                </c:pt>
                <c:pt idx="526">
                  <c:v>1.26</c:v>
                </c:pt>
                <c:pt idx="527">
                  <c:v>1.27</c:v>
                </c:pt>
                <c:pt idx="528">
                  <c:v>1.28</c:v>
                </c:pt>
                <c:pt idx="529">
                  <c:v>1.29</c:v>
                </c:pt>
                <c:pt idx="530">
                  <c:v>1.3</c:v>
                </c:pt>
                <c:pt idx="531">
                  <c:v>1.31</c:v>
                </c:pt>
                <c:pt idx="532">
                  <c:v>1.32</c:v>
                </c:pt>
                <c:pt idx="533">
                  <c:v>1.33</c:v>
                </c:pt>
                <c:pt idx="534">
                  <c:v>1.34</c:v>
                </c:pt>
                <c:pt idx="535">
                  <c:v>1.35</c:v>
                </c:pt>
                <c:pt idx="536">
                  <c:v>1.36</c:v>
                </c:pt>
                <c:pt idx="537">
                  <c:v>1.37</c:v>
                </c:pt>
                <c:pt idx="538">
                  <c:v>1.38</c:v>
                </c:pt>
                <c:pt idx="539">
                  <c:v>1.39</c:v>
                </c:pt>
                <c:pt idx="540">
                  <c:v>1.4</c:v>
                </c:pt>
                <c:pt idx="541">
                  <c:v>1.41</c:v>
                </c:pt>
                <c:pt idx="542">
                  <c:v>1.42</c:v>
                </c:pt>
                <c:pt idx="543">
                  <c:v>1.43</c:v>
                </c:pt>
                <c:pt idx="544">
                  <c:v>1.44</c:v>
                </c:pt>
                <c:pt idx="545">
                  <c:v>1.45</c:v>
                </c:pt>
                <c:pt idx="546">
                  <c:v>1.46</c:v>
                </c:pt>
                <c:pt idx="547">
                  <c:v>1.47</c:v>
                </c:pt>
                <c:pt idx="548">
                  <c:v>1.48</c:v>
                </c:pt>
                <c:pt idx="549">
                  <c:v>1.49</c:v>
                </c:pt>
                <c:pt idx="550">
                  <c:v>1.5</c:v>
                </c:pt>
                <c:pt idx="551">
                  <c:v>1.51</c:v>
                </c:pt>
                <c:pt idx="552">
                  <c:v>1.52</c:v>
                </c:pt>
                <c:pt idx="553">
                  <c:v>1.53</c:v>
                </c:pt>
                <c:pt idx="554">
                  <c:v>1.54</c:v>
                </c:pt>
                <c:pt idx="555">
                  <c:v>1.55</c:v>
                </c:pt>
                <c:pt idx="556">
                  <c:v>1.56</c:v>
                </c:pt>
                <c:pt idx="557">
                  <c:v>1.57</c:v>
                </c:pt>
                <c:pt idx="558">
                  <c:v>1.58</c:v>
                </c:pt>
                <c:pt idx="559">
                  <c:v>1.59</c:v>
                </c:pt>
                <c:pt idx="560">
                  <c:v>1.6</c:v>
                </c:pt>
                <c:pt idx="561">
                  <c:v>1.61</c:v>
                </c:pt>
                <c:pt idx="562">
                  <c:v>1.62</c:v>
                </c:pt>
                <c:pt idx="563">
                  <c:v>1.63</c:v>
                </c:pt>
                <c:pt idx="564">
                  <c:v>1.64</c:v>
                </c:pt>
                <c:pt idx="565">
                  <c:v>1.65</c:v>
                </c:pt>
                <c:pt idx="566">
                  <c:v>1.66</c:v>
                </c:pt>
                <c:pt idx="567">
                  <c:v>1.67</c:v>
                </c:pt>
                <c:pt idx="568">
                  <c:v>1.68</c:v>
                </c:pt>
                <c:pt idx="569">
                  <c:v>1.69</c:v>
                </c:pt>
                <c:pt idx="570">
                  <c:v>1.7</c:v>
                </c:pt>
                <c:pt idx="571">
                  <c:v>1.71</c:v>
                </c:pt>
                <c:pt idx="572">
                  <c:v>1.72</c:v>
                </c:pt>
                <c:pt idx="573">
                  <c:v>1.73</c:v>
                </c:pt>
                <c:pt idx="574">
                  <c:v>1.74</c:v>
                </c:pt>
                <c:pt idx="575">
                  <c:v>1.75</c:v>
                </c:pt>
                <c:pt idx="576">
                  <c:v>1.76</c:v>
                </c:pt>
                <c:pt idx="577">
                  <c:v>1.77</c:v>
                </c:pt>
                <c:pt idx="578">
                  <c:v>1.78</c:v>
                </c:pt>
                <c:pt idx="579">
                  <c:v>1.79</c:v>
                </c:pt>
                <c:pt idx="580">
                  <c:v>1.8</c:v>
                </c:pt>
                <c:pt idx="581">
                  <c:v>1.81</c:v>
                </c:pt>
                <c:pt idx="582">
                  <c:v>1.82</c:v>
                </c:pt>
                <c:pt idx="583">
                  <c:v>1.83</c:v>
                </c:pt>
                <c:pt idx="584">
                  <c:v>1.84</c:v>
                </c:pt>
                <c:pt idx="585">
                  <c:v>1.85</c:v>
                </c:pt>
                <c:pt idx="586">
                  <c:v>1.86</c:v>
                </c:pt>
                <c:pt idx="587">
                  <c:v>1.87</c:v>
                </c:pt>
                <c:pt idx="588">
                  <c:v>1.88</c:v>
                </c:pt>
                <c:pt idx="589">
                  <c:v>1.89</c:v>
                </c:pt>
                <c:pt idx="590">
                  <c:v>1.9</c:v>
                </c:pt>
                <c:pt idx="591">
                  <c:v>1.91</c:v>
                </c:pt>
                <c:pt idx="592">
                  <c:v>1.92</c:v>
                </c:pt>
                <c:pt idx="593">
                  <c:v>1.93</c:v>
                </c:pt>
                <c:pt idx="594">
                  <c:v>1.94</c:v>
                </c:pt>
                <c:pt idx="595">
                  <c:v>1.95</c:v>
                </c:pt>
                <c:pt idx="596">
                  <c:v>1.96</c:v>
                </c:pt>
                <c:pt idx="597">
                  <c:v>1.97</c:v>
                </c:pt>
                <c:pt idx="598">
                  <c:v>1.98</c:v>
                </c:pt>
                <c:pt idx="599">
                  <c:v>1.99</c:v>
                </c:pt>
                <c:pt idx="600">
                  <c:v>2.0</c:v>
                </c:pt>
                <c:pt idx="601">
                  <c:v>2.01</c:v>
                </c:pt>
                <c:pt idx="602">
                  <c:v>2.02</c:v>
                </c:pt>
                <c:pt idx="603">
                  <c:v>2.03</c:v>
                </c:pt>
                <c:pt idx="604">
                  <c:v>2.04</c:v>
                </c:pt>
                <c:pt idx="605">
                  <c:v>2.05</c:v>
                </c:pt>
                <c:pt idx="606">
                  <c:v>2.06</c:v>
                </c:pt>
                <c:pt idx="607">
                  <c:v>2.07</c:v>
                </c:pt>
                <c:pt idx="608">
                  <c:v>2.08</c:v>
                </c:pt>
                <c:pt idx="609">
                  <c:v>2.09</c:v>
                </c:pt>
                <c:pt idx="610">
                  <c:v>2.1</c:v>
                </c:pt>
                <c:pt idx="611">
                  <c:v>2.11</c:v>
                </c:pt>
                <c:pt idx="612">
                  <c:v>2.12</c:v>
                </c:pt>
                <c:pt idx="613">
                  <c:v>2.13</c:v>
                </c:pt>
                <c:pt idx="614">
                  <c:v>2.14</c:v>
                </c:pt>
                <c:pt idx="615">
                  <c:v>2.15</c:v>
                </c:pt>
                <c:pt idx="616">
                  <c:v>2.16</c:v>
                </c:pt>
                <c:pt idx="617">
                  <c:v>2.17</c:v>
                </c:pt>
                <c:pt idx="618">
                  <c:v>2.18</c:v>
                </c:pt>
                <c:pt idx="619">
                  <c:v>2.19</c:v>
                </c:pt>
                <c:pt idx="620">
                  <c:v>2.2</c:v>
                </c:pt>
                <c:pt idx="621">
                  <c:v>2.21</c:v>
                </c:pt>
                <c:pt idx="622">
                  <c:v>2.22</c:v>
                </c:pt>
                <c:pt idx="623">
                  <c:v>2.23</c:v>
                </c:pt>
                <c:pt idx="624">
                  <c:v>2.24</c:v>
                </c:pt>
                <c:pt idx="625">
                  <c:v>2.25</c:v>
                </c:pt>
                <c:pt idx="626">
                  <c:v>2.26</c:v>
                </c:pt>
                <c:pt idx="627">
                  <c:v>2.27</c:v>
                </c:pt>
                <c:pt idx="628">
                  <c:v>2.28</c:v>
                </c:pt>
                <c:pt idx="629">
                  <c:v>2.29</c:v>
                </c:pt>
                <c:pt idx="630">
                  <c:v>2.3</c:v>
                </c:pt>
                <c:pt idx="631">
                  <c:v>2.31</c:v>
                </c:pt>
                <c:pt idx="632">
                  <c:v>2.32</c:v>
                </c:pt>
                <c:pt idx="633">
                  <c:v>2.33</c:v>
                </c:pt>
                <c:pt idx="634">
                  <c:v>2.34</c:v>
                </c:pt>
                <c:pt idx="635">
                  <c:v>2.35</c:v>
                </c:pt>
                <c:pt idx="636">
                  <c:v>2.36</c:v>
                </c:pt>
                <c:pt idx="637">
                  <c:v>2.37</c:v>
                </c:pt>
                <c:pt idx="638">
                  <c:v>2.38</c:v>
                </c:pt>
                <c:pt idx="639">
                  <c:v>2.39</c:v>
                </c:pt>
                <c:pt idx="640">
                  <c:v>2.4</c:v>
                </c:pt>
                <c:pt idx="641">
                  <c:v>2.41</c:v>
                </c:pt>
                <c:pt idx="642">
                  <c:v>2.42</c:v>
                </c:pt>
                <c:pt idx="643">
                  <c:v>2.43</c:v>
                </c:pt>
                <c:pt idx="644">
                  <c:v>2.44</c:v>
                </c:pt>
                <c:pt idx="645">
                  <c:v>2.45</c:v>
                </c:pt>
                <c:pt idx="646">
                  <c:v>2.46</c:v>
                </c:pt>
                <c:pt idx="647">
                  <c:v>2.47</c:v>
                </c:pt>
                <c:pt idx="648">
                  <c:v>2.48</c:v>
                </c:pt>
                <c:pt idx="649">
                  <c:v>2.49</c:v>
                </c:pt>
                <c:pt idx="650">
                  <c:v>2.5</c:v>
                </c:pt>
                <c:pt idx="651">
                  <c:v>2.51</c:v>
                </c:pt>
                <c:pt idx="652">
                  <c:v>2.52</c:v>
                </c:pt>
                <c:pt idx="653">
                  <c:v>2.53</c:v>
                </c:pt>
                <c:pt idx="654">
                  <c:v>2.54</c:v>
                </c:pt>
                <c:pt idx="655">
                  <c:v>2.55</c:v>
                </c:pt>
                <c:pt idx="656">
                  <c:v>2.56</c:v>
                </c:pt>
                <c:pt idx="657">
                  <c:v>2.57</c:v>
                </c:pt>
                <c:pt idx="658">
                  <c:v>2.58</c:v>
                </c:pt>
                <c:pt idx="659">
                  <c:v>2.59</c:v>
                </c:pt>
                <c:pt idx="660">
                  <c:v>2.6</c:v>
                </c:pt>
                <c:pt idx="661">
                  <c:v>2.61</c:v>
                </c:pt>
                <c:pt idx="662">
                  <c:v>2.62</c:v>
                </c:pt>
                <c:pt idx="663">
                  <c:v>2.63</c:v>
                </c:pt>
                <c:pt idx="664">
                  <c:v>2.64</c:v>
                </c:pt>
                <c:pt idx="665">
                  <c:v>2.65</c:v>
                </c:pt>
                <c:pt idx="666">
                  <c:v>2.66</c:v>
                </c:pt>
                <c:pt idx="667">
                  <c:v>2.67</c:v>
                </c:pt>
                <c:pt idx="668">
                  <c:v>2.68</c:v>
                </c:pt>
                <c:pt idx="669">
                  <c:v>2.69</c:v>
                </c:pt>
                <c:pt idx="670">
                  <c:v>2.7</c:v>
                </c:pt>
                <c:pt idx="671">
                  <c:v>2.71</c:v>
                </c:pt>
                <c:pt idx="672">
                  <c:v>2.72</c:v>
                </c:pt>
                <c:pt idx="673">
                  <c:v>2.73</c:v>
                </c:pt>
                <c:pt idx="674">
                  <c:v>2.74</c:v>
                </c:pt>
                <c:pt idx="675">
                  <c:v>2.75</c:v>
                </c:pt>
                <c:pt idx="676">
                  <c:v>2.76</c:v>
                </c:pt>
                <c:pt idx="677">
                  <c:v>2.77</c:v>
                </c:pt>
                <c:pt idx="678">
                  <c:v>2.78</c:v>
                </c:pt>
                <c:pt idx="679">
                  <c:v>2.79</c:v>
                </c:pt>
                <c:pt idx="680">
                  <c:v>2.8</c:v>
                </c:pt>
                <c:pt idx="681">
                  <c:v>2.81</c:v>
                </c:pt>
                <c:pt idx="682">
                  <c:v>2.82</c:v>
                </c:pt>
                <c:pt idx="683">
                  <c:v>2.83</c:v>
                </c:pt>
                <c:pt idx="684">
                  <c:v>2.84</c:v>
                </c:pt>
                <c:pt idx="685">
                  <c:v>2.85</c:v>
                </c:pt>
                <c:pt idx="686">
                  <c:v>2.86</c:v>
                </c:pt>
                <c:pt idx="687">
                  <c:v>2.87</c:v>
                </c:pt>
                <c:pt idx="688">
                  <c:v>2.88</c:v>
                </c:pt>
                <c:pt idx="689">
                  <c:v>2.89</c:v>
                </c:pt>
                <c:pt idx="690">
                  <c:v>2.9</c:v>
                </c:pt>
                <c:pt idx="691">
                  <c:v>2.91</c:v>
                </c:pt>
                <c:pt idx="692">
                  <c:v>2.92</c:v>
                </c:pt>
                <c:pt idx="693">
                  <c:v>2.93</c:v>
                </c:pt>
                <c:pt idx="694">
                  <c:v>2.94</c:v>
                </c:pt>
                <c:pt idx="695">
                  <c:v>2.95</c:v>
                </c:pt>
                <c:pt idx="696">
                  <c:v>2.96</c:v>
                </c:pt>
                <c:pt idx="697">
                  <c:v>2.97</c:v>
                </c:pt>
                <c:pt idx="698">
                  <c:v>2.98</c:v>
                </c:pt>
                <c:pt idx="699">
                  <c:v>2.99</c:v>
                </c:pt>
                <c:pt idx="700">
                  <c:v>3.0</c:v>
                </c:pt>
                <c:pt idx="701">
                  <c:v>3.01</c:v>
                </c:pt>
                <c:pt idx="702">
                  <c:v>3.02</c:v>
                </c:pt>
                <c:pt idx="703">
                  <c:v>3.03</c:v>
                </c:pt>
                <c:pt idx="704">
                  <c:v>3.04</c:v>
                </c:pt>
                <c:pt idx="705">
                  <c:v>3.05</c:v>
                </c:pt>
                <c:pt idx="706">
                  <c:v>3.06</c:v>
                </c:pt>
                <c:pt idx="707">
                  <c:v>3.07</c:v>
                </c:pt>
                <c:pt idx="708">
                  <c:v>3.08</c:v>
                </c:pt>
                <c:pt idx="709">
                  <c:v>3.09</c:v>
                </c:pt>
                <c:pt idx="710">
                  <c:v>3.1</c:v>
                </c:pt>
                <c:pt idx="711">
                  <c:v>3.11</c:v>
                </c:pt>
                <c:pt idx="712">
                  <c:v>3.12</c:v>
                </c:pt>
                <c:pt idx="713">
                  <c:v>3.13</c:v>
                </c:pt>
                <c:pt idx="714">
                  <c:v>3.14</c:v>
                </c:pt>
                <c:pt idx="715">
                  <c:v>3.15</c:v>
                </c:pt>
                <c:pt idx="716">
                  <c:v>3.16</c:v>
                </c:pt>
                <c:pt idx="717">
                  <c:v>3.17</c:v>
                </c:pt>
                <c:pt idx="718">
                  <c:v>3.18</c:v>
                </c:pt>
                <c:pt idx="719">
                  <c:v>3.19</c:v>
                </c:pt>
                <c:pt idx="720">
                  <c:v>3.2</c:v>
                </c:pt>
                <c:pt idx="721">
                  <c:v>3.21</c:v>
                </c:pt>
                <c:pt idx="722">
                  <c:v>3.22</c:v>
                </c:pt>
                <c:pt idx="723">
                  <c:v>3.23</c:v>
                </c:pt>
                <c:pt idx="724">
                  <c:v>3.24</c:v>
                </c:pt>
                <c:pt idx="725">
                  <c:v>3.25</c:v>
                </c:pt>
                <c:pt idx="726">
                  <c:v>3.26</c:v>
                </c:pt>
                <c:pt idx="727">
                  <c:v>3.27</c:v>
                </c:pt>
                <c:pt idx="728">
                  <c:v>3.28</c:v>
                </c:pt>
                <c:pt idx="729">
                  <c:v>3.29</c:v>
                </c:pt>
                <c:pt idx="730">
                  <c:v>3.3</c:v>
                </c:pt>
                <c:pt idx="731">
                  <c:v>3.31</c:v>
                </c:pt>
                <c:pt idx="732">
                  <c:v>3.32</c:v>
                </c:pt>
                <c:pt idx="733">
                  <c:v>3.33</c:v>
                </c:pt>
                <c:pt idx="734">
                  <c:v>3.34</c:v>
                </c:pt>
                <c:pt idx="735">
                  <c:v>3.35</c:v>
                </c:pt>
                <c:pt idx="736">
                  <c:v>3.36</c:v>
                </c:pt>
                <c:pt idx="737">
                  <c:v>3.37</c:v>
                </c:pt>
                <c:pt idx="738">
                  <c:v>3.38</c:v>
                </c:pt>
                <c:pt idx="739">
                  <c:v>3.39</c:v>
                </c:pt>
                <c:pt idx="740">
                  <c:v>3.4</c:v>
                </c:pt>
                <c:pt idx="741">
                  <c:v>3.41</c:v>
                </c:pt>
                <c:pt idx="742">
                  <c:v>3.42</c:v>
                </c:pt>
                <c:pt idx="743">
                  <c:v>3.43</c:v>
                </c:pt>
                <c:pt idx="744">
                  <c:v>3.44</c:v>
                </c:pt>
                <c:pt idx="745">
                  <c:v>3.45</c:v>
                </c:pt>
                <c:pt idx="746">
                  <c:v>3.46</c:v>
                </c:pt>
                <c:pt idx="747">
                  <c:v>3.47</c:v>
                </c:pt>
                <c:pt idx="748">
                  <c:v>3.48</c:v>
                </c:pt>
                <c:pt idx="749">
                  <c:v>3.49</c:v>
                </c:pt>
                <c:pt idx="750">
                  <c:v>3.5</c:v>
                </c:pt>
                <c:pt idx="751">
                  <c:v>3.51</c:v>
                </c:pt>
                <c:pt idx="752">
                  <c:v>3.52</c:v>
                </c:pt>
                <c:pt idx="753">
                  <c:v>3.53</c:v>
                </c:pt>
                <c:pt idx="754">
                  <c:v>3.54</c:v>
                </c:pt>
                <c:pt idx="755">
                  <c:v>3.55</c:v>
                </c:pt>
                <c:pt idx="756">
                  <c:v>3.56</c:v>
                </c:pt>
                <c:pt idx="757">
                  <c:v>3.57</c:v>
                </c:pt>
                <c:pt idx="758">
                  <c:v>3.58</c:v>
                </c:pt>
                <c:pt idx="759">
                  <c:v>3.59</c:v>
                </c:pt>
                <c:pt idx="760">
                  <c:v>3.6</c:v>
                </c:pt>
                <c:pt idx="761">
                  <c:v>3.61</c:v>
                </c:pt>
                <c:pt idx="762">
                  <c:v>3.62</c:v>
                </c:pt>
                <c:pt idx="763">
                  <c:v>3.63</c:v>
                </c:pt>
                <c:pt idx="764">
                  <c:v>3.64</c:v>
                </c:pt>
                <c:pt idx="765">
                  <c:v>3.65</c:v>
                </c:pt>
                <c:pt idx="766">
                  <c:v>3.66</c:v>
                </c:pt>
                <c:pt idx="767">
                  <c:v>3.67</c:v>
                </c:pt>
                <c:pt idx="768">
                  <c:v>3.68</c:v>
                </c:pt>
                <c:pt idx="769">
                  <c:v>3.69</c:v>
                </c:pt>
                <c:pt idx="770">
                  <c:v>3.7</c:v>
                </c:pt>
                <c:pt idx="771">
                  <c:v>3.71</c:v>
                </c:pt>
                <c:pt idx="772">
                  <c:v>3.72</c:v>
                </c:pt>
                <c:pt idx="773">
                  <c:v>3.73</c:v>
                </c:pt>
                <c:pt idx="774">
                  <c:v>3.74</c:v>
                </c:pt>
                <c:pt idx="775">
                  <c:v>3.75</c:v>
                </c:pt>
                <c:pt idx="776">
                  <c:v>3.76</c:v>
                </c:pt>
                <c:pt idx="777">
                  <c:v>3.77</c:v>
                </c:pt>
                <c:pt idx="778">
                  <c:v>3.78</c:v>
                </c:pt>
                <c:pt idx="779">
                  <c:v>3.79</c:v>
                </c:pt>
                <c:pt idx="780">
                  <c:v>3.8</c:v>
                </c:pt>
                <c:pt idx="781">
                  <c:v>3.81</c:v>
                </c:pt>
                <c:pt idx="782">
                  <c:v>3.82</c:v>
                </c:pt>
                <c:pt idx="783">
                  <c:v>3.83</c:v>
                </c:pt>
                <c:pt idx="784">
                  <c:v>3.84</c:v>
                </c:pt>
                <c:pt idx="785">
                  <c:v>3.85</c:v>
                </c:pt>
                <c:pt idx="786">
                  <c:v>3.86</c:v>
                </c:pt>
                <c:pt idx="787">
                  <c:v>3.87</c:v>
                </c:pt>
                <c:pt idx="788">
                  <c:v>3.88</c:v>
                </c:pt>
                <c:pt idx="789">
                  <c:v>3.89</c:v>
                </c:pt>
                <c:pt idx="790">
                  <c:v>3.9</c:v>
                </c:pt>
                <c:pt idx="791">
                  <c:v>3.91</c:v>
                </c:pt>
                <c:pt idx="792">
                  <c:v>3.92</c:v>
                </c:pt>
                <c:pt idx="793">
                  <c:v>3.93</c:v>
                </c:pt>
                <c:pt idx="794">
                  <c:v>3.94</c:v>
                </c:pt>
                <c:pt idx="795">
                  <c:v>3.95</c:v>
                </c:pt>
                <c:pt idx="796">
                  <c:v>3.96</c:v>
                </c:pt>
                <c:pt idx="797">
                  <c:v>3.97</c:v>
                </c:pt>
                <c:pt idx="798">
                  <c:v>3.98</c:v>
                </c:pt>
                <c:pt idx="799">
                  <c:v>3.99</c:v>
                </c:pt>
                <c:pt idx="800">
                  <c:v>4.0</c:v>
                </c:pt>
              </c:numCache>
            </c:numRef>
          </c:cat>
          <c:val>
            <c:numRef>
              <c:f>'1m'!$L$143:$L$943</c:f>
              <c:numCache>
                <c:formatCode>General</c:formatCode>
                <c:ptCount val="801"/>
                <c:pt idx="301">
                  <c:v>0.21681338376198</c:v>
                </c:pt>
                <c:pt idx="302">
                  <c:v>0.218972460803567</c:v>
                </c:pt>
                <c:pt idx="303">
                  <c:v>0.221139378941124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axId val="2092060680"/>
        <c:axId val="2092055400"/>
      </c:barChart>
      <c:catAx>
        <c:axId val="2092060680"/>
        <c:scaling>
          <c:orientation val="minMax"/>
        </c:scaling>
        <c:delete val="0"/>
        <c:axPos val="b"/>
        <c:majorGridlines/>
        <c:title>
          <c:tx>
            <c:strRef>
              <c:f>'1m'!$M$37</c:f>
              <c:strCache>
                <c:ptCount val="1"/>
                <c:pt idx="0">
                  <c:v>t-values</c:v>
                </c:pt>
              </c:strCache>
            </c:strRef>
          </c:tx>
          <c:layout/>
          <c:overlay val="0"/>
          <c:txPr>
            <a:bodyPr/>
            <a:lstStyle/>
            <a:p>
              <a:pPr>
                <a:defRPr sz="1200"/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crossAx val="2092055400"/>
        <c:crosses val="autoZero"/>
        <c:auto val="1"/>
        <c:lblAlgn val="ctr"/>
        <c:lblOffset val="100"/>
        <c:tickLblSkip val="100"/>
        <c:tickMarkSkip val="100"/>
        <c:noMultiLvlLbl val="0"/>
      </c:catAx>
      <c:valAx>
        <c:axId val="2092055400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 sz="1200"/>
                </a:pPr>
                <a:r>
                  <a:rPr lang="en-US" sz="1200"/>
                  <a:t>dp/dt</a:t>
                </a:r>
              </a:p>
            </c:rich>
          </c:tx>
          <c:layout/>
          <c:overlay val="0"/>
        </c:title>
        <c:numFmt formatCode="General" sourceLinked="1"/>
        <c:majorTickMark val="out"/>
        <c:minorTickMark val="none"/>
        <c:tickLblPos val="nextTo"/>
        <c:crossAx val="2092060680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1.0" l="0.75" r="0.75" t="1.0" header="0.5" footer="0.5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'1m'!$M$40</c:f>
          <c:strCache>
            <c:ptCount val="1"/>
            <c:pt idx="0">
              <c:v>the sample's average and p-value _x000d_in the H_0 distribution of possible averages</c:v>
            </c:pt>
          </c:strCache>
        </c:strRef>
      </c:tx>
      <c:layout/>
      <c:overlay val="0"/>
    </c:title>
    <c:autoTitleDeleted val="0"/>
    <c:plotArea>
      <c:layout/>
      <c:barChart>
        <c:barDir val="col"/>
        <c:grouping val="clustered"/>
        <c:varyColors val="0"/>
        <c:ser>
          <c:idx val="1"/>
          <c:order val="0"/>
          <c:tx>
            <c:strRef>
              <c:f>'1m'!$E$142</c:f>
              <c:strCache>
                <c:ptCount val="1"/>
                <c:pt idx="0">
                  <c:v>dp/dt</c:v>
                </c:pt>
              </c:strCache>
            </c:strRef>
          </c:tx>
          <c:spPr>
            <a:solidFill>
              <a:srgbClr val="FF0000"/>
            </a:solidFill>
            <a:ln w="47625">
              <a:noFill/>
            </a:ln>
          </c:spPr>
          <c:invertIfNegative val="0"/>
          <c:cat>
            <c:numRef>
              <c:f>'1m'!$C$175:$C$913</c:f>
              <c:numCache>
                <c:formatCode>0</c:formatCode>
                <c:ptCount val="739"/>
                <c:pt idx="0">
                  <c:v>96.99905081682478</c:v>
                </c:pt>
                <c:pt idx="1">
                  <c:v>97.00720557003993</c:v>
                </c:pt>
                <c:pt idx="2">
                  <c:v>97.01536032325508</c:v>
                </c:pt>
                <c:pt idx="3">
                  <c:v>97.02351507647023</c:v>
                </c:pt>
                <c:pt idx="4">
                  <c:v>97.03166982968538</c:v>
                </c:pt>
                <c:pt idx="5">
                  <c:v>97.03982458290053</c:v>
                </c:pt>
                <c:pt idx="6">
                  <c:v>97.04797933611567</c:v>
                </c:pt>
                <c:pt idx="7">
                  <c:v>97.05613408933082</c:v>
                </c:pt>
                <c:pt idx="8">
                  <c:v>97.06428884254598</c:v>
                </c:pt>
                <c:pt idx="9">
                  <c:v>97.07244359576113</c:v>
                </c:pt>
                <c:pt idx="10">
                  <c:v>97.08059834897628</c:v>
                </c:pt>
                <c:pt idx="11">
                  <c:v>97.08875310219143</c:v>
                </c:pt>
                <c:pt idx="12">
                  <c:v>97.09690785540658</c:v>
                </c:pt>
                <c:pt idx="13">
                  <c:v>97.10506260862174</c:v>
                </c:pt>
                <c:pt idx="14">
                  <c:v>97.11321736183687</c:v>
                </c:pt>
                <c:pt idx="15">
                  <c:v>97.12137211505203</c:v>
                </c:pt>
                <c:pt idx="16">
                  <c:v>97.12952686826717</c:v>
                </c:pt>
                <c:pt idx="17">
                  <c:v>97.13768162148233</c:v>
                </c:pt>
                <c:pt idx="18">
                  <c:v>97.14583637469748</c:v>
                </c:pt>
                <c:pt idx="19">
                  <c:v>97.15399112791263</c:v>
                </c:pt>
                <c:pt idx="20">
                  <c:v>97.16214588112778</c:v>
                </c:pt>
                <c:pt idx="21">
                  <c:v>97.17030063434294</c:v>
                </c:pt>
                <c:pt idx="22">
                  <c:v>97.17845538755807</c:v>
                </c:pt>
                <c:pt idx="23">
                  <c:v>97.18661014077323</c:v>
                </c:pt>
                <c:pt idx="24">
                  <c:v>97.19476489398838</c:v>
                </c:pt>
                <c:pt idx="25">
                  <c:v>97.20291964720352</c:v>
                </c:pt>
                <c:pt idx="26">
                  <c:v>97.21107440041868</c:v>
                </c:pt>
                <c:pt idx="27">
                  <c:v>97.21922915363383</c:v>
                </c:pt>
                <c:pt idx="28">
                  <c:v>97.22738390684898</c:v>
                </c:pt>
                <c:pt idx="29">
                  <c:v>97.23553866006414</c:v>
                </c:pt>
                <c:pt idx="30">
                  <c:v>97.24369341327928</c:v>
                </c:pt>
                <c:pt idx="31">
                  <c:v>97.25184816649443</c:v>
                </c:pt>
                <c:pt idx="32">
                  <c:v>97.26000291970958</c:v>
                </c:pt>
                <c:pt idx="33">
                  <c:v>97.26815767292473</c:v>
                </c:pt>
                <c:pt idx="34">
                  <c:v>97.27631242613988</c:v>
                </c:pt>
                <c:pt idx="35">
                  <c:v>97.28446717935503</c:v>
                </c:pt>
                <c:pt idx="36">
                  <c:v>97.29262193257018</c:v>
                </c:pt>
                <c:pt idx="37">
                  <c:v>97.30077668578534</c:v>
                </c:pt>
                <c:pt idx="38">
                  <c:v>97.30893143900047</c:v>
                </c:pt>
                <c:pt idx="39">
                  <c:v>97.31708619221563</c:v>
                </c:pt>
                <c:pt idx="40">
                  <c:v>97.32524094543078</c:v>
                </c:pt>
                <c:pt idx="41">
                  <c:v>97.33339569864593</c:v>
                </c:pt>
                <c:pt idx="42">
                  <c:v>97.34155045186108</c:v>
                </c:pt>
                <c:pt idx="43">
                  <c:v>97.34970520507623</c:v>
                </c:pt>
                <c:pt idx="44">
                  <c:v>97.35785995829138</c:v>
                </c:pt>
                <c:pt idx="45">
                  <c:v>97.36601471150654</c:v>
                </c:pt>
                <c:pt idx="46">
                  <c:v>97.37416946472168</c:v>
                </c:pt>
                <c:pt idx="47">
                  <c:v>97.38232421793683</c:v>
                </c:pt>
                <c:pt idx="48">
                  <c:v>97.39047897115198</c:v>
                </c:pt>
                <c:pt idx="49">
                  <c:v>97.39863372436713</c:v>
                </c:pt>
                <c:pt idx="50">
                  <c:v>97.40678847758228</c:v>
                </c:pt>
                <c:pt idx="51">
                  <c:v>97.41494323079743</c:v>
                </c:pt>
                <c:pt idx="52">
                  <c:v>97.42309798401258</c:v>
                </c:pt>
                <c:pt idx="53">
                  <c:v>97.43125273722773</c:v>
                </c:pt>
                <c:pt idx="54">
                  <c:v>97.43940749044288</c:v>
                </c:pt>
                <c:pt idx="55">
                  <c:v>97.44756224365802</c:v>
                </c:pt>
                <c:pt idx="56">
                  <c:v>97.45571699687318</c:v>
                </c:pt>
                <c:pt idx="57">
                  <c:v>97.46387175008833</c:v>
                </c:pt>
                <c:pt idx="58">
                  <c:v>97.47202650330348</c:v>
                </c:pt>
                <c:pt idx="59">
                  <c:v>97.48018125651863</c:v>
                </c:pt>
                <c:pt idx="60">
                  <c:v>97.48833600973379</c:v>
                </c:pt>
                <c:pt idx="61">
                  <c:v>97.49649076294893</c:v>
                </c:pt>
                <c:pt idx="62">
                  <c:v>97.50464551616409</c:v>
                </c:pt>
                <c:pt idx="63">
                  <c:v>97.51280026937922</c:v>
                </c:pt>
                <c:pt idx="64">
                  <c:v>97.52095502259438</c:v>
                </c:pt>
                <c:pt idx="65">
                  <c:v>97.52910977580953</c:v>
                </c:pt>
                <c:pt idx="66">
                  <c:v>97.53726452902468</c:v>
                </c:pt>
                <c:pt idx="67">
                  <c:v>97.54541928223983</c:v>
                </c:pt>
                <c:pt idx="68">
                  <c:v>97.55357403545499</c:v>
                </c:pt>
                <c:pt idx="69">
                  <c:v>97.56172878867013</c:v>
                </c:pt>
                <c:pt idx="70">
                  <c:v>97.56988354188528</c:v>
                </c:pt>
                <c:pt idx="71">
                  <c:v>97.57803829510043</c:v>
                </c:pt>
                <c:pt idx="72">
                  <c:v>97.58619304831557</c:v>
                </c:pt>
                <c:pt idx="73">
                  <c:v>97.59434780153073</c:v>
                </c:pt>
                <c:pt idx="74">
                  <c:v>97.60250255474588</c:v>
                </c:pt>
                <c:pt idx="75">
                  <c:v>97.61065730796103</c:v>
                </c:pt>
                <c:pt idx="76">
                  <c:v>97.61881206117618</c:v>
                </c:pt>
                <c:pt idx="77">
                  <c:v>97.62696681439134</c:v>
                </c:pt>
                <c:pt idx="78">
                  <c:v>97.63512156760649</c:v>
                </c:pt>
                <c:pt idx="79">
                  <c:v>97.64327632082163</c:v>
                </c:pt>
                <c:pt idx="80">
                  <c:v>97.65143107403678</c:v>
                </c:pt>
                <c:pt idx="81">
                  <c:v>97.65958582725193</c:v>
                </c:pt>
                <c:pt idx="82">
                  <c:v>97.66774058046708</c:v>
                </c:pt>
                <c:pt idx="83">
                  <c:v>97.67589533368223</c:v>
                </c:pt>
                <c:pt idx="84">
                  <c:v>97.68405008689738</c:v>
                </c:pt>
                <c:pt idx="85">
                  <c:v>97.69220484011253</c:v>
                </c:pt>
                <c:pt idx="86">
                  <c:v>97.70035959332768</c:v>
                </c:pt>
                <c:pt idx="87">
                  <c:v>97.70851434654284</c:v>
                </c:pt>
                <c:pt idx="88">
                  <c:v>97.71666909975797</c:v>
                </c:pt>
                <c:pt idx="89">
                  <c:v>97.72482385297313</c:v>
                </c:pt>
                <c:pt idx="90">
                  <c:v>97.73297860618828</c:v>
                </c:pt>
                <c:pt idx="91">
                  <c:v>97.74113335940343</c:v>
                </c:pt>
                <c:pt idx="92">
                  <c:v>97.74928811261859</c:v>
                </c:pt>
                <c:pt idx="93">
                  <c:v>97.75744286583374</c:v>
                </c:pt>
                <c:pt idx="94">
                  <c:v>97.76559761904888</c:v>
                </c:pt>
                <c:pt idx="95">
                  <c:v>97.77375237226403</c:v>
                </c:pt>
                <c:pt idx="96">
                  <c:v>97.78190712547918</c:v>
                </c:pt>
                <c:pt idx="97">
                  <c:v>97.79006187869433</c:v>
                </c:pt>
                <c:pt idx="98">
                  <c:v>97.79821663190948</c:v>
                </c:pt>
                <c:pt idx="99">
                  <c:v>97.80637138512463</c:v>
                </c:pt>
                <c:pt idx="100">
                  <c:v>97.81452613833978</c:v>
                </c:pt>
                <c:pt idx="101">
                  <c:v>97.82268089155494</c:v>
                </c:pt>
                <c:pt idx="102">
                  <c:v>97.8308356447701</c:v>
                </c:pt>
                <c:pt idx="103">
                  <c:v>97.83899039798524</c:v>
                </c:pt>
                <c:pt idx="104">
                  <c:v>97.84714515120037</c:v>
                </c:pt>
                <c:pt idx="105">
                  <c:v>97.85529990441553</c:v>
                </c:pt>
                <c:pt idx="106">
                  <c:v>97.86345465763068</c:v>
                </c:pt>
                <c:pt idx="107">
                  <c:v>97.87160941084583</c:v>
                </c:pt>
                <c:pt idx="108">
                  <c:v>97.87976416406099</c:v>
                </c:pt>
                <c:pt idx="109">
                  <c:v>97.88791891727614</c:v>
                </c:pt>
                <c:pt idx="110">
                  <c:v>97.89607367049129</c:v>
                </c:pt>
                <c:pt idx="111">
                  <c:v>97.90422842370644</c:v>
                </c:pt>
                <c:pt idx="112">
                  <c:v>97.91238317692158</c:v>
                </c:pt>
                <c:pt idx="113">
                  <c:v>97.92053793013673</c:v>
                </c:pt>
                <c:pt idx="114">
                  <c:v>97.92869268335188</c:v>
                </c:pt>
                <c:pt idx="115">
                  <c:v>97.93684743656704</c:v>
                </c:pt>
                <c:pt idx="116">
                  <c:v>97.94500218978218</c:v>
                </c:pt>
                <c:pt idx="117">
                  <c:v>97.95315694299733</c:v>
                </c:pt>
                <c:pt idx="118">
                  <c:v>97.9613116962125</c:v>
                </c:pt>
                <c:pt idx="119">
                  <c:v>97.96946644942764</c:v>
                </c:pt>
                <c:pt idx="120">
                  <c:v>97.97762120264277</c:v>
                </c:pt>
                <c:pt idx="121">
                  <c:v>97.98577595585793</c:v>
                </c:pt>
                <c:pt idx="122">
                  <c:v>97.99393070907308</c:v>
                </c:pt>
                <c:pt idx="123">
                  <c:v>98.00208546228824</c:v>
                </c:pt>
                <c:pt idx="124">
                  <c:v>98.01024021550338</c:v>
                </c:pt>
                <c:pt idx="125">
                  <c:v>98.01839496871853</c:v>
                </c:pt>
                <c:pt idx="126">
                  <c:v>98.0265497219337</c:v>
                </c:pt>
                <c:pt idx="127">
                  <c:v>98.03470447514884</c:v>
                </c:pt>
                <c:pt idx="128">
                  <c:v>98.04285922836398</c:v>
                </c:pt>
                <c:pt idx="129">
                  <c:v>98.05101398157913</c:v>
                </c:pt>
                <c:pt idx="130">
                  <c:v>98.05916873479428</c:v>
                </c:pt>
                <c:pt idx="131">
                  <c:v>98.06732348800943</c:v>
                </c:pt>
                <c:pt idx="132">
                  <c:v>98.07547824122459</c:v>
                </c:pt>
                <c:pt idx="133">
                  <c:v>98.08363299443974</c:v>
                </c:pt>
                <c:pt idx="134">
                  <c:v>98.09178774765489</c:v>
                </c:pt>
                <c:pt idx="135">
                  <c:v>98.09994250087004</c:v>
                </c:pt>
                <c:pt idx="136">
                  <c:v>98.10809725408518</c:v>
                </c:pt>
                <c:pt idx="137">
                  <c:v>98.11625200730033</c:v>
                </c:pt>
                <c:pt idx="138">
                  <c:v>98.12440676051548</c:v>
                </c:pt>
                <c:pt idx="139">
                  <c:v>98.13256151373064</c:v>
                </c:pt>
                <c:pt idx="140">
                  <c:v>98.14071626694578</c:v>
                </c:pt>
                <c:pt idx="141">
                  <c:v>98.14887102016094</c:v>
                </c:pt>
                <c:pt idx="142">
                  <c:v>98.1570257733761</c:v>
                </c:pt>
                <c:pt idx="143">
                  <c:v>98.16518052659124</c:v>
                </c:pt>
                <c:pt idx="144">
                  <c:v>98.17333527980638</c:v>
                </c:pt>
                <c:pt idx="145">
                  <c:v>98.18149003302153</c:v>
                </c:pt>
                <c:pt idx="146">
                  <c:v>98.18964478623668</c:v>
                </c:pt>
                <c:pt idx="147">
                  <c:v>98.19779953945184</c:v>
                </c:pt>
                <c:pt idx="148">
                  <c:v>98.20595429266699</c:v>
                </c:pt>
                <c:pt idx="149">
                  <c:v>98.21410904588213</c:v>
                </c:pt>
                <c:pt idx="150">
                  <c:v>98.2222637990973</c:v>
                </c:pt>
                <c:pt idx="151">
                  <c:v>98.23041855231244</c:v>
                </c:pt>
                <c:pt idx="152">
                  <c:v>98.23857330552758</c:v>
                </c:pt>
                <c:pt idx="153">
                  <c:v>98.24672805874273</c:v>
                </c:pt>
                <c:pt idx="154">
                  <c:v>98.25488281195788</c:v>
                </c:pt>
                <c:pt idx="155">
                  <c:v>98.26303756517303</c:v>
                </c:pt>
                <c:pt idx="156">
                  <c:v>98.27119231838819</c:v>
                </c:pt>
                <c:pt idx="157">
                  <c:v>98.27934707160334</c:v>
                </c:pt>
                <c:pt idx="158">
                  <c:v>98.2875018248185</c:v>
                </c:pt>
                <c:pt idx="159">
                  <c:v>98.29565657803364</c:v>
                </c:pt>
                <c:pt idx="160">
                  <c:v>98.3038113312488</c:v>
                </c:pt>
                <c:pt idx="161">
                  <c:v>98.31196608446393</c:v>
                </c:pt>
                <c:pt idx="162">
                  <c:v>98.32012083767908</c:v>
                </c:pt>
                <c:pt idx="163">
                  <c:v>98.32827559089424</c:v>
                </c:pt>
                <c:pt idx="164">
                  <c:v>98.33643034410939</c:v>
                </c:pt>
                <c:pt idx="165">
                  <c:v>98.34458509732454</c:v>
                </c:pt>
                <c:pt idx="166">
                  <c:v>98.35273985053969</c:v>
                </c:pt>
                <c:pt idx="167">
                  <c:v>98.36089460375484</c:v>
                </c:pt>
                <c:pt idx="168">
                  <c:v>98.36904935697</c:v>
                </c:pt>
                <c:pt idx="169">
                  <c:v>98.37720411018513</c:v>
                </c:pt>
                <c:pt idx="170">
                  <c:v>98.38535886340028</c:v>
                </c:pt>
                <c:pt idx="171">
                  <c:v>98.39351361661543</c:v>
                </c:pt>
                <c:pt idx="172">
                  <c:v>98.40166836983058</c:v>
                </c:pt>
                <c:pt idx="173">
                  <c:v>98.40982312304574</c:v>
                </c:pt>
                <c:pt idx="174">
                  <c:v>98.41797787626089</c:v>
                </c:pt>
                <c:pt idx="175">
                  <c:v>98.42613262947604</c:v>
                </c:pt>
                <c:pt idx="176">
                  <c:v>98.4342873826912</c:v>
                </c:pt>
                <c:pt idx="177">
                  <c:v>98.44244213590633</c:v>
                </c:pt>
                <c:pt idx="178">
                  <c:v>98.45059688912148</c:v>
                </c:pt>
                <c:pt idx="179">
                  <c:v>98.45875164233664</c:v>
                </c:pt>
                <c:pt idx="180">
                  <c:v>98.46690639555179</c:v>
                </c:pt>
                <c:pt idx="181">
                  <c:v>98.47506114876694</c:v>
                </c:pt>
                <c:pt idx="182">
                  <c:v>98.4832159019821</c:v>
                </c:pt>
                <c:pt idx="183">
                  <c:v>98.49137065519724</c:v>
                </c:pt>
                <c:pt idx="184">
                  <c:v>98.4995254084124</c:v>
                </c:pt>
                <c:pt idx="185">
                  <c:v>98.50768016162753</c:v>
                </c:pt>
                <c:pt idx="186">
                  <c:v>98.51583491484268</c:v>
                </c:pt>
                <c:pt idx="187">
                  <c:v>98.52398966805783</c:v>
                </c:pt>
                <c:pt idx="188">
                  <c:v>98.53214442127298</c:v>
                </c:pt>
                <c:pt idx="189">
                  <c:v>98.54029917448814</c:v>
                </c:pt>
                <c:pt idx="190">
                  <c:v>98.5484539277033</c:v>
                </c:pt>
                <c:pt idx="191">
                  <c:v>98.55660868091844</c:v>
                </c:pt>
                <c:pt idx="192">
                  <c:v>98.5647634341336</c:v>
                </c:pt>
                <c:pt idx="193">
                  <c:v>98.57291818734873</c:v>
                </c:pt>
                <c:pt idx="194">
                  <c:v>98.58107294056389</c:v>
                </c:pt>
                <c:pt idx="195">
                  <c:v>98.58922769377903</c:v>
                </c:pt>
                <c:pt idx="196">
                  <c:v>98.59738244699419</c:v>
                </c:pt>
                <c:pt idx="197">
                  <c:v>98.60553720020934</c:v>
                </c:pt>
                <c:pt idx="198">
                  <c:v>98.61369195342449</c:v>
                </c:pt>
                <c:pt idx="199">
                  <c:v>98.62184670663964</c:v>
                </c:pt>
                <c:pt idx="200">
                  <c:v>98.6300014598548</c:v>
                </c:pt>
                <c:pt idx="201">
                  <c:v>98.63815621306995</c:v>
                </c:pt>
                <c:pt idx="202">
                  <c:v>98.64631096628508</c:v>
                </c:pt>
                <c:pt idx="203">
                  <c:v>98.65446571950024</c:v>
                </c:pt>
                <c:pt idx="204">
                  <c:v>98.66262047271538</c:v>
                </c:pt>
                <c:pt idx="205">
                  <c:v>98.67077522593054</c:v>
                </c:pt>
                <c:pt idx="206">
                  <c:v>98.6789299791457</c:v>
                </c:pt>
                <c:pt idx="207">
                  <c:v>98.68708473236084</c:v>
                </c:pt>
                <c:pt idx="208">
                  <c:v>98.695239485576</c:v>
                </c:pt>
                <c:pt idx="209">
                  <c:v>98.70339423879115</c:v>
                </c:pt>
                <c:pt idx="210">
                  <c:v>98.71154899200628</c:v>
                </c:pt>
                <c:pt idx="211">
                  <c:v>98.71970374522143</c:v>
                </c:pt>
                <c:pt idx="212">
                  <c:v>98.72785849843659</c:v>
                </c:pt>
                <c:pt idx="213">
                  <c:v>98.73601325165174</c:v>
                </c:pt>
                <c:pt idx="214">
                  <c:v>98.7441680048669</c:v>
                </c:pt>
                <c:pt idx="215">
                  <c:v>98.75232275808204</c:v>
                </c:pt>
                <c:pt idx="216">
                  <c:v>98.7604775112972</c:v>
                </c:pt>
                <c:pt idx="217">
                  <c:v>98.76863226451234</c:v>
                </c:pt>
                <c:pt idx="218">
                  <c:v>98.77678701772749</c:v>
                </c:pt>
                <c:pt idx="219">
                  <c:v>98.78494177094263</c:v>
                </c:pt>
                <c:pt idx="220">
                  <c:v>98.79309652415778</c:v>
                </c:pt>
                <c:pt idx="221">
                  <c:v>98.80125127737294</c:v>
                </c:pt>
                <c:pt idx="222">
                  <c:v>98.80940603058809</c:v>
                </c:pt>
                <c:pt idx="223">
                  <c:v>98.81756078380324</c:v>
                </c:pt>
                <c:pt idx="224">
                  <c:v>98.8257155370184</c:v>
                </c:pt>
                <c:pt idx="225">
                  <c:v>98.83387029023355</c:v>
                </c:pt>
                <c:pt idx="226">
                  <c:v>98.84202504344868</c:v>
                </c:pt>
                <c:pt idx="227">
                  <c:v>98.85017979666384</c:v>
                </c:pt>
                <c:pt idx="228">
                  <c:v>98.85833454987899</c:v>
                </c:pt>
                <c:pt idx="229">
                  <c:v>98.86648930309414</c:v>
                </c:pt>
                <c:pt idx="230">
                  <c:v>98.87464405630929</c:v>
                </c:pt>
                <c:pt idx="231">
                  <c:v>98.88279880952444</c:v>
                </c:pt>
                <c:pt idx="232">
                  <c:v>98.8909535627396</c:v>
                </c:pt>
                <c:pt idx="233">
                  <c:v>98.89910831595475</c:v>
                </c:pt>
                <c:pt idx="234">
                  <c:v>98.90726306916988</c:v>
                </c:pt>
                <c:pt idx="235">
                  <c:v>98.91541782238504</c:v>
                </c:pt>
                <c:pt idx="236">
                  <c:v>98.92357257560019</c:v>
                </c:pt>
                <c:pt idx="237">
                  <c:v>98.93172732881534</c:v>
                </c:pt>
                <c:pt idx="238">
                  <c:v>98.93988208203049</c:v>
                </c:pt>
                <c:pt idx="239">
                  <c:v>98.94803683524564</c:v>
                </c:pt>
                <c:pt idx="240">
                  <c:v>98.9561915884608</c:v>
                </c:pt>
                <c:pt idx="241">
                  <c:v>98.96434634167594</c:v>
                </c:pt>
                <c:pt idx="242">
                  <c:v>98.97250109489109</c:v>
                </c:pt>
                <c:pt idx="243">
                  <c:v>98.98065584810623</c:v>
                </c:pt>
                <c:pt idx="244">
                  <c:v>98.98881060132138</c:v>
                </c:pt>
                <c:pt idx="245">
                  <c:v>98.99696535453654</c:v>
                </c:pt>
                <c:pt idx="246">
                  <c:v>99.00512010775169</c:v>
                </c:pt>
                <c:pt idx="247">
                  <c:v>99.01327486096684</c:v>
                </c:pt>
                <c:pt idx="248">
                  <c:v>99.021429614182</c:v>
                </c:pt>
                <c:pt idx="249">
                  <c:v>99.02958436739714</c:v>
                </c:pt>
                <c:pt idx="250">
                  <c:v>99.03773912061228</c:v>
                </c:pt>
                <c:pt idx="251">
                  <c:v>99.04589387382744</c:v>
                </c:pt>
                <c:pt idx="252">
                  <c:v>99.0540486270426</c:v>
                </c:pt>
                <c:pt idx="253">
                  <c:v>99.06220338025774</c:v>
                </c:pt>
                <c:pt idx="254">
                  <c:v>99.07035813347289</c:v>
                </c:pt>
                <c:pt idx="255">
                  <c:v>99.07851288668805</c:v>
                </c:pt>
                <c:pt idx="256">
                  <c:v>99.0866676399032</c:v>
                </c:pt>
                <c:pt idx="257">
                  <c:v>99.09482239311834</c:v>
                </c:pt>
                <c:pt idx="258">
                  <c:v>99.10297714633349</c:v>
                </c:pt>
                <c:pt idx="259">
                  <c:v>99.11113189954864</c:v>
                </c:pt>
                <c:pt idx="260">
                  <c:v>99.11928665276379</c:v>
                </c:pt>
                <c:pt idx="261">
                  <c:v>99.12744140597894</c:v>
                </c:pt>
                <c:pt idx="262">
                  <c:v>99.13559615919409</c:v>
                </c:pt>
                <c:pt idx="263">
                  <c:v>99.14375091240925</c:v>
                </c:pt>
                <c:pt idx="264">
                  <c:v>99.1519056656244</c:v>
                </c:pt>
                <c:pt idx="265">
                  <c:v>99.16006041883955</c:v>
                </c:pt>
                <c:pt idx="266">
                  <c:v>99.1682151720547</c:v>
                </c:pt>
                <c:pt idx="267">
                  <c:v>99.17636992526984</c:v>
                </c:pt>
                <c:pt idx="268">
                  <c:v>99.18452467848499</c:v>
                </c:pt>
                <c:pt idx="269">
                  <c:v>99.19267943170014</c:v>
                </c:pt>
                <c:pt idx="270">
                  <c:v>99.2008341849153</c:v>
                </c:pt>
                <c:pt idx="271">
                  <c:v>99.20898893813045</c:v>
                </c:pt>
                <c:pt idx="272">
                  <c:v>99.2171436913456</c:v>
                </c:pt>
                <c:pt idx="273">
                  <c:v>99.22529844456075</c:v>
                </c:pt>
                <c:pt idx="274">
                  <c:v>99.2334531977759</c:v>
                </c:pt>
                <c:pt idx="275">
                  <c:v>99.24160795099103</c:v>
                </c:pt>
                <c:pt idx="276">
                  <c:v>99.2497627042062</c:v>
                </c:pt>
                <c:pt idx="277">
                  <c:v>99.25791745742134</c:v>
                </c:pt>
                <c:pt idx="278">
                  <c:v>99.26607221063649</c:v>
                </c:pt>
                <c:pt idx="279">
                  <c:v>99.27422696385164</c:v>
                </c:pt>
                <c:pt idx="280">
                  <c:v>99.2823817170668</c:v>
                </c:pt>
                <c:pt idx="281">
                  <c:v>99.29053647028195</c:v>
                </c:pt>
                <c:pt idx="282">
                  <c:v>99.2986912234971</c:v>
                </c:pt>
                <c:pt idx="283">
                  <c:v>99.30684597671224</c:v>
                </c:pt>
                <c:pt idx="284">
                  <c:v>99.3150007299274</c:v>
                </c:pt>
                <c:pt idx="285">
                  <c:v>99.32315548314254</c:v>
                </c:pt>
                <c:pt idx="286">
                  <c:v>99.33131023635769</c:v>
                </c:pt>
                <c:pt idx="287">
                  <c:v>99.33946498957284</c:v>
                </c:pt>
                <c:pt idx="288">
                  <c:v>99.347619742788</c:v>
                </c:pt>
                <c:pt idx="289">
                  <c:v>99.35577449600315</c:v>
                </c:pt>
                <c:pt idx="290">
                  <c:v>99.3639292492183</c:v>
                </c:pt>
                <c:pt idx="291">
                  <c:v>99.37208400243344</c:v>
                </c:pt>
                <c:pt idx="292">
                  <c:v>99.38023875564859</c:v>
                </c:pt>
                <c:pt idx="293">
                  <c:v>99.38839350886374</c:v>
                </c:pt>
                <c:pt idx="294">
                  <c:v>99.39654826207889</c:v>
                </c:pt>
                <c:pt idx="295">
                  <c:v>99.40470301529404</c:v>
                </c:pt>
                <c:pt idx="296">
                  <c:v>99.4128577685092</c:v>
                </c:pt>
                <c:pt idx="297">
                  <c:v>99.42101252172435</c:v>
                </c:pt>
                <c:pt idx="298">
                  <c:v>99.4291672749395</c:v>
                </c:pt>
                <c:pt idx="299">
                  <c:v>99.43732202815464</c:v>
                </c:pt>
                <c:pt idx="300">
                  <c:v>99.4454767813698</c:v>
                </c:pt>
                <c:pt idx="301">
                  <c:v>99.45363153458494</c:v>
                </c:pt>
                <c:pt idx="302">
                  <c:v>99.4617862878001</c:v>
                </c:pt>
                <c:pt idx="303">
                  <c:v>99.46994104101524</c:v>
                </c:pt>
                <c:pt idx="304">
                  <c:v>99.4780957942304</c:v>
                </c:pt>
                <c:pt idx="305">
                  <c:v>99.48625054744555</c:v>
                </c:pt>
                <c:pt idx="306">
                  <c:v>99.4944053006607</c:v>
                </c:pt>
                <c:pt idx="307">
                  <c:v>99.50256005387584</c:v>
                </c:pt>
                <c:pt idx="308">
                  <c:v>99.51071480709099</c:v>
                </c:pt>
                <c:pt idx="309">
                  <c:v>99.51886956030614</c:v>
                </c:pt>
                <c:pt idx="310">
                  <c:v>99.5270243135213</c:v>
                </c:pt>
                <c:pt idx="311">
                  <c:v>99.53517906673645</c:v>
                </c:pt>
                <c:pt idx="312">
                  <c:v>99.5433338199516</c:v>
                </c:pt>
                <c:pt idx="313">
                  <c:v>99.55148857316675</c:v>
                </c:pt>
                <c:pt idx="314">
                  <c:v>99.5596433263819</c:v>
                </c:pt>
                <c:pt idx="315">
                  <c:v>99.56779807959705</c:v>
                </c:pt>
                <c:pt idx="316">
                  <c:v>99.57595283281219</c:v>
                </c:pt>
                <c:pt idx="317">
                  <c:v>99.58410758602734</c:v>
                </c:pt>
                <c:pt idx="318">
                  <c:v>99.5922623392425</c:v>
                </c:pt>
                <c:pt idx="319">
                  <c:v>99.60041709245765</c:v>
                </c:pt>
                <c:pt idx="320">
                  <c:v>99.6085718456728</c:v>
                </c:pt>
                <c:pt idx="321">
                  <c:v>99.61672659888795</c:v>
                </c:pt>
                <c:pt idx="322">
                  <c:v>99.6248813521031</c:v>
                </c:pt>
                <c:pt idx="323">
                  <c:v>99.63303610531825</c:v>
                </c:pt>
                <c:pt idx="324">
                  <c:v>99.64119085853339</c:v>
                </c:pt>
                <c:pt idx="325">
                  <c:v>99.64934561174854</c:v>
                </c:pt>
                <c:pt idx="326">
                  <c:v>99.6575003649637</c:v>
                </c:pt>
                <c:pt idx="327">
                  <c:v>99.66565511817885</c:v>
                </c:pt>
                <c:pt idx="328">
                  <c:v>99.673809871394</c:v>
                </c:pt>
                <c:pt idx="329">
                  <c:v>99.68196462460915</c:v>
                </c:pt>
                <c:pt idx="330">
                  <c:v>99.6901193778243</c:v>
                </c:pt>
                <c:pt idx="331">
                  <c:v>99.69827413103945</c:v>
                </c:pt>
                <c:pt idx="332">
                  <c:v>99.70642888425459</c:v>
                </c:pt>
                <c:pt idx="333">
                  <c:v>99.71458363746974</c:v>
                </c:pt>
                <c:pt idx="334">
                  <c:v>99.7227383906849</c:v>
                </c:pt>
                <c:pt idx="335">
                  <c:v>99.73089314390004</c:v>
                </c:pt>
                <c:pt idx="336">
                  <c:v>99.7390478971152</c:v>
                </c:pt>
                <c:pt idx="337">
                  <c:v>99.74720265033035</c:v>
                </c:pt>
                <c:pt idx="338">
                  <c:v>99.7553574035455</c:v>
                </c:pt>
                <c:pt idx="339">
                  <c:v>99.76351215676065</c:v>
                </c:pt>
                <c:pt idx="340">
                  <c:v>99.7716669099758</c:v>
                </c:pt>
                <c:pt idx="341">
                  <c:v>99.77982166319094</c:v>
                </c:pt>
                <c:pt idx="342">
                  <c:v>99.7879764164061</c:v>
                </c:pt>
                <c:pt idx="343">
                  <c:v>99.79613116962125</c:v>
                </c:pt>
                <c:pt idx="344">
                  <c:v>99.8042859228364</c:v>
                </c:pt>
                <c:pt idx="345">
                  <c:v>99.81244067605155</c:v>
                </c:pt>
                <c:pt idx="346">
                  <c:v>99.8205954292667</c:v>
                </c:pt>
                <c:pt idx="347">
                  <c:v>99.82875018248185</c:v>
                </c:pt>
                <c:pt idx="348">
                  <c:v>99.83690493569699</c:v>
                </c:pt>
                <c:pt idx="349">
                  <c:v>99.84505968891214</c:v>
                </c:pt>
                <c:pt idx="350">
                  <c:v>99.8532144421273</c:v>
                </c:pt>
                <c:pt idx="351">
                  <c:v>99.86136919534244</c:v>
                </c:pt>
                <c:pt idx="352">
                  <c:v>99.8695239485576</c:v>
                </c:pt>
                <c:pt idx="353">
                  <c:v>99.87767870177275</c:v>
                </c:pt>
                <c:pt idx="354">
                  <c:v>99.8858334549879</c:v>
                </c:pt>
                <c:pt idx="355">
                  <c:v>99.89398820820305</c:v>
                </c:pt>
                <c:pt idx="356">
                  <c:v>99.9021429614182</c:v>
                </c:pt>
                <c:pt idx="357">
                  <c:v>99.91029771463334</c:v>
                </c:pt>
                <c:pt idx="358">
                  <c:v>99.9184524678485</c:v>
                </c:pt>
                <c:pt idx="359">
                  <c:v>99.92660722106364</c:v>
                </c:pt>
                <c:pt idx="360">
                  <c:v>99.9347619742788</c:v>
                </c:pt>
                <c:pt idx="361">
                  <c:v>99.94291672749395</c:v>
                </c:pt>
                <c:pt idx="362">
                  <c:v>99.9510714807091</c:v>
                </c:pt>
                <c:pt idx="363">
                  <c:v>99.95922623392425</c:v>
                </c:pt>
                <c:pt idx="364">
                  <c:v>99.9673809871394</c:v>
                </c:pt>
                <c:pt idx="365">
                  <c:v>99.97553574035454</c:v>
                </c:pt>
                <c:pt idx="366">
                  <c:v>99.9836904935697</c:v>
                </c:pt>
                <c:pt idx="367">
                  <c:v>99.99184524678485</c:v>
                </c:pt>
                <c:pt idx="368">
                  <c:v>100.0</c:v>
                </c:pt>
                <c:pt idx="369">
                  <c:v>100.0081547532152</c:v>
                </c:pt>
                <c:pt idx="370">
                  <c:v>100.0163095064303</c:v>
                </c:pt>
                <c:pt idx="371">
                  <c:v>100.0244642596455</c:v>
                </c:pt>
                <c:pt idx="372">
                  <c:v>100.0326190128606</c:v>
                </c:pt>
                <c:pt idx="373">
                  <c:v>100.0407737660757</c:v>
                </c:pt>
                <c:pt idx="374">
                  <c:v>100.0489285192909</c:v>
                </c:pt>
                <c:pt idx="375">
                  <c:v>100.057083272506</c:v>
                </c:pt>
                <c:pt idx="376">
                  <c:v>100.0652380257212</c:v>
                </c:pt>
                <c:pt idx="377">
                  <c:v>100.0733927789364</c:v>
                </c:pt>
                <c:pt idx="378">
                  <c:v>100.0815475321515</c:v>
                </c:pt>
                <c:pt idx="379">
                  <c:v>100.0897022853667</c:v>
                </c:pt>
                <c:pt idx="380">
                  <c:v>100.0978570385818</c:v>
                </c:pt>
                <c:pt idx="381">
                  <c:v>100.1060117917969</c:v>
                </c:pt>
                <c:pt idx="382">
                  <c:v>100.1141665450121</c:v>
                </c:pt>
                <c:pt idx="383">
                  <c:v>100.1223212982272</c:v>
                </c:pt>
                <c:pt idx="384">
                  <c:v>100.1304760514424</c:v>
                </c:pt>
                <c:pt idx="385">
                  <c:v>100.1386308046576</c:v>
                </c:pt>
                <c:pt idx="386">
                  <c:v>100.1467855578727</c:v>
                </c:pt>
                <c:pt idx="387">
                  <c:v>100.1549403110879</c:v>
                </c:pt>
                <c:pt idx="388">
                  <c:v>100.163095064303</c:v>
                </c:pt>
                <c:pt idx="389">
                  <c:v>100.1712498175181</c:v>
                </c:pt>
                <c:pt idx="390">
                  <c:v>100.1794045707333</c:v>
                </c:pt>
                <c:pt idx="391">
                  <c:v>100.1875593239484</c:v>
                </c:pt>
                <c:pt idx="392">
                  <c:v>100.1957140771636</c:v>
                </c:pt>
                <c:pt idx="393">
                  <c:v>100.2038688303788</c:v>
                </c:pt>
                <c:pt idx="394">
                  <c:v>100.212023583594</c:v>
                </c:pt>
                <c:pt idx="395">
                  <c:v>100.2201783368091</c:v>
                </c:pt>
                <c:pt idx="396">
                  <c:v>100.2283330900242</c:v>
                </c:pt>
                <c:pt idx="397">
                  <c:v>100.2364878432393</c:v>
                </c:pt>
                <c:pt idx="398">
                  <c:v>100.2446425964545</c:v>
                </c:pt>
                <c:pt idx="399">
                  <c:v>100.2527973496696</c:v>
                </c:pt>
                <c:pt idx="400">
                  <c:v>100.2609521028848</c:v>
                </c:pt>
                <c:pt idx="401">
                  <c:v>100.2691068561</c:v>
                </c:pt>
                <c:pt idx="402">
                  <c:v>100.2772616093151</c:v>
                </c:pt>
                <c:pt idx="403">
                  <c:v>100.2854163625303</c:v>
                </c:pt>
                <c:pt idx="404">
                  <c:v>100.2935711157454</c:v>
                </c:pt>
                <c:pt idx="405">
                  <c:v>100.3017258689605</c:v>
                </c:pt>
                <c:pt idx="406">
                  <c:v>100.3098806221757</c:v>
                </c:pt>
                <c:pt idx="407">
                  <c:v>100.3180353753908</c:v>
                </c:pt>
                <c:pt idx="408">
                  <c:v>100.326190128606</c:v>
                </c:pt>
                <c:pt idx="409">
                  <c:v>100.3343448818212</c:v>
                </c:pt>
                <c:pt idx="410">
                  <c:v>100.3424996350363</c:v>
                </c:pt>
                <c:pt idx="411">
                  <c:v>100.3506543882515</c:v>
                </c:pt>
                <c:pt idx="412">
                  <c:v>100.3588091414666</c:v>
                </c:pt>
                <c:pt idx="413">
                  <c:v>100.3669638946817</c:v>
                </c:pt>
                <c:pt idx="414">
                  <c:v>100.3751186478969</c:v>
                </c:pt>
                <c:pt idx="415">
                  <c:v>100.383273401112</c:v>
                </c:pt>
                <c:pt idx="416">
                  <c:v>100.3914281543272</c:v>
                </c:pt>
                <c:pt idx="417">
                  <c:v>100.3995829075424</c:v>
                </c:pt>
                <c:pt idx="418">
                  <c:v>100.4077376607575</c:v>
                </c:pt>
                <c:pt idx="419">
                  <c:v>100.4158924139727</c:v>
                </c:pt>
                <c:pt idx="420">
                  <c:v>100.4240471671878</c:v>
                </c:pt>
                <c:pt idx="421">
                  <c:v>100.4322019204029</c:v>
                </c:pt>
                <c:pt idx="422">
                  <c:v>100.4403566736181</c:v>
                </c:pt>
                <c:pt idx="423">
                  <c:v>100.4485114268332</c:v>
                </c:pt>
                <c:pt idx="424">
                  <c:v>100.4566661800484</c:v>
                </c:pt>
                <c:pt idx="425">
                  <c:v>100.4648209332636</c:v>
                </c:pt>
                <c:pt idx="426">
                  <c:v>100.4729756864787</c:v>
                </c:pt>
                <c:pt idx="427">
                  <c:v>100.4811304396939</c:v>
                </c:pt>
                <c:pt idx="428">
                  <c:v>100.489285192909</c:v>
                </c:pt>
                <c:pt idx="429">
                  <c:v>100.4974399461242</c:v>
                </c:pt>
                <c:pt idx="430">
                  <c:v>100.5055946993393</c:v>
                </c:pt>
                <c:pt idx="431">
                  <c:v>100.5137494525544</c:v>
                </c:pt>
                <c:pt idx="432">
                  <c:v>100.5219042057696</c:v>
                </c:pt>
                <c:pt idx="433">
                  <c:v>100.5300589589848</c:v>
                </c:pt>
                <c:pt idx="434">
                  <c:v>100.5382137121999</c:v>
                </c:pt>
                <c:pt idx="435">
                  <c:v>100.5463684654151</c:v>
                </c:pt>
                <c:pt idx="436">
                  <c:v>100.5545232186302</c:v>
                </c:pt>
                <c:pt idx="437">
                  <c:v>100.5626779718454</c:v>
                </c:pt>
                <c:pt idx="438">
                  <c:v>100.5708327250605</c:v>
                </c:pt>
                <c:pt idx="439">
                  <c:v>100.5789874782756</c:v>
                </c:pt>
                <c:pt idx="440">
                  <c:v>100.5871422314908</c:v>
                </c:pt>
                <c:pt idx="441">
                  <c:v>100.595296984706</c:v>
                </c:pt>
                <c:pt idx="442">
                  <c:v>100.6034517379211</c:v>
                </c:pt>
                <c:pt idx="443">
                  <c:v>100.6116064911363</c:v>
                </c:pt>
                <c:pt idx="444">
                  <c:v>100.6197612443514</c:v>
                </c:pt>
                <c:pt idx="445">
                  <c:v>100.6279159975666</c:v>
                </c:pt>
                <c:pt idx="446">
                  <c:v>100.6360707507817</c:v>
                </c:pt>
                <c:pt idx="447">
                  <c:v>100.6442255039968</c:v>
                </c:pt>
                <c:pt idx="448">
                  <c:v>100.652380257212</c:v>
                </c:pt>
                <c:pt idx="449">
                  <c:v>100.6605350104272</c:v>
                </c:pt>
                <c:pt idx="450">
                  <c:v>100.6686897636423</c:v>
                </c:pt>
                <c:pt idx="451">
                  <c:v>100.6768445168575</c:v>
                </c:pt>
                <c:pt idx="452">
                  <c:v>100.6849992700726</c:v>
                </c:pt>
                <c:pt idx="453">
                  <c:v>100.6931540232878</c:v>
                </c:pt>
                <c:pt idx="454">
                  <c:v>100.7013087765029</c:v>
                </c:pt>
                <c:pt idx="455">
                  <c:v>100.7094635297181</c:v>
                </c:pt>
                <c:pt idx="456">
                  <c:v>100.7176182829332</c:v>
                </c:pt>
                <c:pt idx="457">
                  <c:v>100.7257730361484</c:v>
                </c:pt>
                <c:pt idx="458">
                  <c:v>100.7339277893635</c:v>
                </c:pt>
                <c:pt idx="459">
                  <c:v>100.7420825425787</c:v>
                </c:pt>
                <c:pt idx="460">
                  <c:v>100.7502372957938</c:v>
                </c:pt>
                <c:pt idx="461">
                  <c:v>100.758392049009</c:v>
                </c:pt>
                <c:pt idx="462">
                  <c:v>100.7665468022241</c:v>
                </c:pt>
                <c:pt idx="463">
                  <c:v>100.7747015554393</c:v>
                </c:pt>
                <c:pt idx="464">
                  <c:v>100.7828563086544</c:v>
                </c:pt>
                <c:pt idx="465">
                  <c:v>100.7910110618696</c:v>
                </c:pt>
                <c:pt idx="466">
                  <c:v>100.7991658150847</c:v>
                </c:pt>
                <c:pt idx="467">
                  <c:v>100.8073205682999</c:v>
                </c:pt>
                <c:pt idx="468">
                  <c:v>100.815475321515</c:v>
                </c:pt>
                <c:pt idx="469">
                  <c:v>100.8236300747302</c:v>
                </c:pt>
                <c:pt idx="470">
                  <c:v>100.8317848279453</c:v>
                </c:pt>
                <c:pt idx="471">
                  <c:v>100.8399395811605</c:v>
                </c:pt>
                <c:pt idx="472">
                  <c:v>100.8480943343756</c:v>
                </c:pt>
                <c:pt idx="473">
                  <c:v>100.8562490875908</c:v>
                </c:pt>
                <c:pt idx="474">
                  <c:v>100.864403840806</c:v>
                </c:pt>
                <c:pt idx="475">
                  <c:v>100.8725585940211</c:v>
                </c:pt>
                <c:pt idx="476">
                  <c:v>100.8807133472362</c:v>
                </c:pt>
                <c:pt idx="477">
                  <c:v>100.8888681004514</c:v>
                </c:pt>
                <c:pt idx="478">
                  <c:v>100.8970228536665</c:v>
                </c:pt>
                <c:pt idx="479">
                  <c:v>100.9051776068817</c:v>
                </c:pt>
                <c:pt idx="480">
                  <c:v>100.9133323600968</c:v>
                </c:pt>
                <c:pt idx="481">
                  <c:v>100.921487113312</c:v>
                </c:pt>
                <c:pt idx="482">
                  <c:v>100.9296418665271</c:v>
                </c:pt>
                <c:pt idx="483">
                  <c:v>100.9377966197423</c:v>
                </c:pt>
                <c:pt idx="484">
                  <c:v>100.9459513729574</c:v>
                </c:pt>
                <c:pt idx="485">
                  <c:v>100.9541061261726</c:v>
                </c:pt>
                <c:pt idx="486">
                  <c:v>100.9622608793877</c:v>
                </c:pt>
                <c:pt idx="487">
                  <c:v>100.9704156326029</c:v>
                </c:pt>
                <c:pt idx="488">
                  <c:v>100.978570385818</c:v>
                </c:pt>
                <c:pt idx="489">
                  <c:v>100.9867251390332</c:v>
                </c:pt>
                <c:pt idx="490">
                  <c:v>100.9948798922483</c:v>
                </c:pt>
                <c:pt idx="491">
                  <c:v>101.0030346454635</c:v>
                </c:pt>
                <c:pt idx="492">
                  <c:v>101.0111893986786</c:v>
                </c:pt>
                <c:pt idx="493">
                  <c:v>101.0193441518938</c:v>
                </c:pt>
                <c:pt idx="494">
                  <c:v>101.0274989051089</c:v>
                </c:pt>
                <c:pt idx="495">
                  <c:v>101.0356536583241</c:v>
                </c:pt>
                <c:pt idx="496">
                  <c:v>101.0438084115392</c:v>
                </c:pt>
                <c:pt idx="497">
                  <c:v>101.0519631647544</c:v>
                </c:pt>
                <c:pt idx="498">
                  <c:v>101.0601179179695</c:v>
                </c:pt>
                <c:pt idx="499">
                  <c:v>101.0682726711847</c:v>
                </c:pt>
                <c:pt idx="500">
                  <c:v>101.0764274243998</c:v>
                </c:pt>
                <c:pt idx="501">
                  <c:v>101.084582177615</c:v>
                </c:pt>
                <c:pt idx="502">
                  <c:v>101.0927369308301</c:v>
                </c:pt>
                <c:pt idx="503">
                  <c:v>101.1008916840453</c:v>
                </c:pt>
                <c:pt idx="504">
                  <c:v>101.1090464372604</c:v>
                </c:pt>
                <c:pt idx="505">
                  <c:v>101.1172011904756</c:v>
                </c:pt>
                <c:pt idx="506">
                  <c:v>101.1253559436907</c:v>
                </c:pt>
                <c:pt idx="507">
                  <c:v>101.1335106969059</c:v>
                </c:pt>
                <c:pt idx="508">
                  <c:v>101.141665450121</c:v>
                </c:pt>
                <c:pt idx="509">
                  <c:v>101.1498202033362</c:v>
                </c:pt>
                <c:pt idx="510">
                  <c:v>101.1579749565513</c:v>
                </c:pt>
                <c:pt idx="511">
                  <c:v>101.1661297097665</c:v>
                </c:pt>
                <c:pt idx="512">
                  <c:v>101.1742844629816</c:v>
                </c:pt>
                <c:pt idx="513">
                  <c:v>101.1824392161968</c:v>
                </c:pt>
                <c:pt idx="514">
                  <c:v>101.190593969412</c:v>
                </c:pt>
                <c:pt idx="515">
                  <c:v>101.1987487226271</c:v>
                </c:pt>
                <c:pt idx="516">
                  <c:v>101.2069034758422</c:v>
                </c:pt>
                <c:pt idx="517">
                  <c:v>101.2150582290574</c:v>
                </c:pt>
                <c:pt idx="518">
                  <c:v>101.2232129822725</c:v>
                </c:pt>
                <c:pt idx="519">
                  <c:v>101.2313677354877</c:v>
                </c:pt>
                <c:pt idx="520">
                  <c:v>101.2395224887028</c:v>
                </c:pt>
                <c:pt idx="521">
                  <c:v>101.247677241918</c:v>
                </c:pt>
                <c:pt idx="522">
                  <c:v>101.2558319951331</c:v>
                </c:pt>
                <c:pt idx="523">
                  <c:v>101.2639867483483</c:v>
                </c:pt>
                <c:pt idx="524">
                  <c:v>101.2721415015634</c:v>
                </c:pt>
                <c:pt idx="525">
                  <c:v>101.2802962547786</c:v>
                </c:pt>
                <c:pt idx="526">
                  <c:v>101.2884510079937</c:v>
                </c:pt>
                <c:pt idx="527">
                  <c:v>101.2966057612089</c:v>
                </c:pt>
                <c:pt idx="528">
                  <c:v>101.304760514424</c:v>
                </c:pt>
                <c:pt idx="529">
                  <c:v>101.3129152676392</c:v>
                </c:pt>
                <c:pt idx="530">
                  <c:v>101.3210700208543</c:v>
                </c:pt>
                <c:pt idx="531">
                  <c:v>101.3292247740695</c:v>
                </c:pt>
                <c:pt idx="532">
                  <c:v>101.3373795272846</c:v>
                </c:pt>
                <c:pt idx="533">
                  <c:v>101.3455342804998</c:v>
                </c:pt>
                <c:pt idx="534">
                  <c:v>101.3536890337149</c:v>
                </c:pt>
                <c:pt idx="535">
                  <c:v>101.3618437869301</c:v>
                </c:pt>
                <c:pt idx="536">
                  <c:v>101.3699985401452</c:v>
                </c:pt>
                <c:pt idx="537">
                  <c:v>101.3781532933604</c:v>
                </c:pt>
                <c:pt idx="538">
                  <c:v>101.3863080465755</c:v>
                </c:pt>
                <c:pt idx="539">
                  <c:v>101.3944627997907</c:v>
                </c:pt>
                <c:pt idx="540">
                  <c:v>101.4026175530058</c:v>
                </c:pt>
                <c:pt idx="541">
                  <c:v>101.410772306221</c:v>
                </c:pt>
                <c:pt idx="542">
                  <c:v>101.4189270594361</c:v>
                </c:pt>
                <c:pt idx="543">
                  <c:v>101.4270818126513</c:v>
                </c:pt>
                <c:pt idx="544">
                  <c:v>101.4352365658664</c:v>
                </c:pt>
                <c:pt idx="545">
                  <c:v>101.4433913190816</c:v>
                </c:pt>
                <c:pt idx="546">
                  <c:v>101.4515460722967</c:v>
                </c:pt>
                <c:pt idx="547">
                  <c:v>101.4597008255119</c:v>
                </c:pt>
                <c:pt idx="548">
                  <c:v>101.467855578727</c:v>
                </c:pt>
                <c:pt idx="549">
                  <c:v>101.4760103319422</c:v>
                </c:pt>
                <c:pt idx="550">
                  <c:v>101.4841650851573</c:v>
                </c:pt>
                <c:pt idx="551">
                  <c:v>101.4923198383725</c:v>
                </c:pt>
                <c:pt idx="552">
                  <c:v>101.5004745915876</c:v>
                </c:pt>
                <c:pt idx="553">
                  <c:v>101.5086293448028</c:v>
                </c:pt>
                <c:pt idx="554">
                  <c:v>101.516784098018</c:v>
                </c:pt>
                <c:pt idx="555">
                  <c:v>101.5249388512331</c:v>
                </c:pt>
                <c:pt idx="556">
                  <c:v>101.5330936044482</c:v>
                </c:pt>
                <c:pt idx="557">
                  <c:v>101.5412483576634</c:v>
                </c:pt>
                <c:pt idx="558">
                  <c:v>101.5494031108785</c:v>
                </c:pt>
                <c:pt idx="559">
                  <c:v>101.5575578640937</c:v>
                </c:pt>
                <c:pt idx="560">
                  <c:v>101.5657126173088</c:v>
                </c:pt>
                <c:pt idx="561">
                  <c:v>101.573867370524</c:v>
                </c:pt>
                <c:pt idx="562">
                  <c:v>101.5820221237391</c:v>
                </c:pt>
                <c:pt idx="563">
                  <c:v>101.5901768769543</c:v>
                </c:pt>
                <c:pt idx="564">
                  <c:v>101.5983316301694</c:v>
                </c:pt>
                <c:pt idx="565">
                  <c:v>101.6064863833846</c:v>
                </c:pt>
                <c:pt idx="566">
                  <c:v>101.6146411365997</c:v>
                </c:pt>
                <c:pt idx="567">
                  <c:v>101.6227958898149</c:v>
                </c:pt>
                <c:pt idx="568">
                  <c:v>101.63095064303</c:v>
                </c:pt>
                <c:pt idx="569">
                  <c:v>101.6391053962452</c:v>
                </c:pt>
                <c:pt idx="570">
                  <c:v>101.6472601494603</c:v>
                </c:pt>
                <c:pt idx="571">
                  <c:v>101.6554149026755</c:v>
                </c:pt>
                <c:pt idx="572">
                  <c:v>101.6635696558906</c:v>
                </c:pt>
                <c:pt idx="573">
                  <c:v>101.6717244091058</c:v>
                </c:pt>
                <c:pt idx="574">
                  <c:v>101.6798791623209</c:v>
                </c:pt>
                <c:pt idx="575">
                  <c:v>101.6880339155361</c:v>
                </c:pt>
                <c:pt idx="576">
                  <c:v>101.6961886687512</c:v>
                </c:pt>
                <c:pt idx="577">
                  <c:v>101.7043434219664</c:v>
                </c:pt>
                <c:pt idx="578">
                  <c:v>101.7124981751815</c:v>
                </c:pt>
                <c:pt idx="579">
                  <c:v>101.7206529283967</c:v>
                </c:pt>
                <c:pt idx="580">
                  <c:v>101.7288076816118</c:v>
                </c:pt>
                <c:pt idx="581">
                  <c:v>101.736962434827</c:v>
                </c:pt>
                <c:pt idx="582">
                  <c:v>101.7451171880421</c:v>
                </c:pt>
                <c:pt idx="583">
                  <c:v>101.7532719412573</c:v>
                </c:pt>
                <c:pt idx="584">
                  <c:v>101.7614266944724</c:v>
                </c:pt>
                <c:pt idx="585">
                  <c:v>101.7695814476876</c:v>
                </c:pt>
                <c:pt idx="586">
                  <c:v>101.7777362009027</c:v>
                </c:pt>
                <c:pt idx="587">
                  <c:v>101.7858909541179</c:v>
                </c:pt>
                <c:pt idx="588">
                  <c:v>101.794045707333</c:v>
                </c:pt>
                <c:pt idx="589">
                  <c:v>101.8022004605482</c:v>
                </c:pt>
                <c:pt idx="590">
                  <c:v>101.8103552137633</c:v>
                </c:pt>
                <c:pt idx="591">
                  <c:v>101.8185099669785</c:v>
                </c:pt>
                <c:pt idx="592">
                  <c:v>101.8266647201936</c:v>
                </c:pt>
                <c:pt idx="593">
                  <c:v>101.8348194734088</c:v>
                </c:pt>
                <c:pt idx="594">
                  <c:v>101.8429742266239</c:v>
                </c:pt>
                <c:pt idx="595">
                  <c:v>101.8511289798391</c:v>
                </c:pt>
                <c:pt idx="596">
                  <c:v>101.8592837330542</c:v>
                </c:pt>
                <c:pt idx="597">
                  <c:v>101.8674384862694</c:v>
                </c:pt>
                <c:pt idx="598">
                  <c:v>101.8755932394845</c:v>
                </c:pt>
                <c:pt idx="599">
                  <c:v>101.8837479926997</c:v>
                </c:pt>
                <c:pt idx="600">
                  <c:v>101.8919027459148</c:v>
                </c:pt>
                <c:pt idx="601">
                  <c:v>101.90005749913</c:v>
                </c:pt>
                <c:pt idx="602">
                  <c:v>101.9082122523451</c:v>
                </c:pt>
                <c:pt idx="603">
                  <c:v>101.9163670055603</c:v>
                </c:pt>
                <c:pt idx="604">
                  <c:v>101.9245217587754</c:v>
                </c:pt>
                <c:pt idx="605">
                  <c:v>101.9326765119906</c:v>
                </c:pt>
                <c:pt idx="606">
                  <c:v>101.9408312652057</c:v>
                </c:pt>
                <c:pt idx="607">
                  <c:v>101.9489860184209</c:v>
                </c:pt>
                <c:pt idx="608">
                  <c:v>101.957140771636</c:v>
                </c:pt>
                <c:pt idx="609">
                  <c:v>101.9652955248512</c:v>
                </c:pt>
                <c:pt idx="610">
                  <c:v>101.9734502780663</c:v>
                </c:pt>
                <c:pt idx="611">
                  <c:v>101.9816050312815</c:v>
                </c:pt>
                <c:pt idx="612">
                  <c:v>101.9897597844966</c:v>
                </c:pt>
                <c:pt idx="613">
                  <c:v>101.9979145377118</c:v>
                </c:pt>
                <c:pt idx="614">
                  <c:v>102.0060692909269</c:v>
                </c:pt>
                <c:pt idx="615">
                  <c:v>102.0142240441421</c:v>
                </c:pt>
                <c:pt idx="616">
                  <c:v>102.0223787973572</c:v>
                </c:pt>
                <c:pt idx="617">
                  <c:v>102.0305335505724</c:v>
                </c:pt>
                <c:pt idx="618">
                  <c:v>102.0386883037875</c:v>
                </c:pt>
                <c:pt idx="619">
                  <c:v>102.0468430570027</c:v>
                </c:pt>
                <c:pt idx="620">
                  <c:v>102.0549978102178</c:v>
                </c:pt>
                <c:pt idx="621">
                  <c:v>102.063152563433</c:v>
                </c:pt>
                <c:pt idx="622">
                  <c:v>102.0713073166481</c:v>
                </c:pt>
                <c:pt idx="623">
                  <c:v>102.0794620698633</c:v>
                </c:pt>
                <c:pt idx="624">
                  <c:v>102.0876168230784</c:v>
                </c:pt>
                <c:pt idx="625">
                  <c:v>102.0957715762936</c:v>
                </c:pt>
                <c:pt idx="626">
                  <c:v>102.1039263295087</c:v>
                </c:pt>
                <c:pt idx="627">
                  <c:v>102.1120810827239</c:v>
                </c:pt>
                <c:pt idx="628">
                  <c:v>102.120235835939</c:v>
                </c:pt>
                <c:pt idx="629">
                  <c:v>102.1283905891542</c:v>
                </c:pt>
                <c:pt idx="630">
                  <c:v>102.1365453423693</c:v>
                </c:pt>
                <c:pt idx="631">
                  <c:v>102.1447000955845</c:v>
                </c:pt>
                <c:pt idx="632">
                  <c:v>102.1528548487996</c:v>
                </c:pt>
                <c:pt idx="633">
                  <c:v>102.1610096020148</c:v>
                </c:pt>
                <c:pt idx="634">
                  <c:v>102.1691643552299</c:v>
                </c:pt>
                <c:pt idx="635">
                  <c:v>102.1773191084451</c:v>
                </c:pt>
                <c:pt idx="636">
                  <c:v>102.1854738616602</c:v>
                </c:pt>
                <c:pt idx="637">
                  <c:v>102.1936286148754</c:v>
                </c:pt>
                <c:pt idx="638">
                  <c:v>102.2017833680905</c:v>
                </c:pt>
                <c:pt idx="639">
                  <c:v>102.2099381213057</c:v>
                </c:pt>
                <c:pt idx="640">
                  <c:v>102.2180928745208</c:v>
                </c:pt>
                <c:pt idx="641">
                  <c:v>102.226247627736</c:v>
                </c:pt>
                <c:pt idx="642">
                  <c:v>102.2344023809511</c:v>
                </c:pt>
                <c:pt idx="643">
                  <c:v>102.2425571341663</c:v>
                </c:pt>
                <c:pt idx="644">
                  <c:v>102.2507118873814</c:v>
                </c:pt>
                <c:pt idx="645">
                  <c:v>102.2588666405966</c:v>
                </c:pt>
                <c:pt idx="646">
                  <c:v>102.2670213938117</c:v>
                </c:pt>
                <c:pt idx="647">
                  <c:v>102.2751761470269</c:v>
                </c:pt>
                <c:pt idx="648">
                  <c:v>102.283330900242</c:v>
                </c:pt>
                <c:pt idx="649">
                  <c:v>102.2914856534572</c:v>
                </c:pt>
                <c:pt idx="650">
                  <c:v>102.2996404066723</c:v>
                </c:pt>
                <c:pt idx="651">
                  <c:v>102.3077951598875</c:v>
                </c:pt>
                <c:pt idx="652">
                  <c:v>102.3159499131026</c:v>
                </c:pt>
                <c:pt idx="653">
                  <c:v>102.3241046663178</c:v>
                </c:pt>
                <c:pt idx="654">
                  <c:v>102.3322594195329</c:v>
                </c:pt>
                <c:pt idx="655">
                  <c:v>102.3404141727481</c:v>
                </c:pt>
                <c:pt idx="656">
                  <c:v>102.3485689259632</c:v>
                </c:pt>
                <c:pt idx="657">
                  <c:v>102.3567236791784</c:v>
                </c:pt>
                <c:pt idx="658">
                  <c:v>102.3648784323935</c:v>
                </c:pt>
                <c:pt idx="659">
                  <c:v>102.3730331856087</c:v>
                </c:pt>
                <c:pt idx="660">
                  <c:v>102.3811879388238</c:v>
                </c:pt>
                <c:pt idx="661">
                  <c:v>102.389342692039</c:v>
                </c:pt>
                <c:pt idx="662">
                  <c:v>102.3974974452541</c:v>
                </c:pt>
                <c:pt idx="663">
                  <c:v>102.4056521984693</c:v>
                </c:pt>
                <c:pt idx="664">
                  <c:v>102.4138069516844</c:v>
                </c:pt>
                <c:pt idx="665">
                  <c:v>102.4219617048996</c:v>
                </c:pt>
                <c:pt idx="666">
                  <c:v>102.4301164581147</c:v>
                </c:pt>
                <c:pt idx="667">
                  <c:v>102.4382712113299</c:v>
                </c:pt>
                <c:pt idx="668">
                  <c:v>102.446425964545</c:v>
                </c:pt>
                <c:pt idx="669">
                  <c:v>102.4545807177602</c:v>
                </c:pt>
                <c:pt idx="670">
                  <c:v>102.4627354709753</c:v>
                </c:pt>
                <c:pt idx="671">
                  <c:v>102.4708902241905</c:v>
                </c:pt>
                <c:pt idx="672">
                  <c:v>102.4790449774056</c:v>
                </c:pt>
                <c:pt idx="673">
                  <c:v>102.4871997306208</c:v>
                </c:pt>
                <c:pt idx="674">
                  <c:v>102.495354483836</c:v>
                </c:pt>
                <c:pt idx="675">
                  <c:v>102.5035092370511</c:v>
                </c:pt>
                <c:pt idx="676">
                  <c:v>102.5116639902662</c:v>
                </c:pt>
                <c:pt idx="677">
                  <c:v>102.5198187434814</c:v>
                </c:pt>
                <c:pt idx="678">
                  <c:v>102.5279734966965</c:v>
                </c:pt>
                <c:pt idx="679">
                  <c:v>102.5361282499117</c:v>
                </c:pt>
                <c:pt idx="680">
                  <c:v>102.5442830031268</c:v>
                </c:pt>
                <c:pt idx="681">
                  <c:v>102.552437756342</c:v>
                </c:pt>
                <c:pt idx="682">
                  <c:v>102.5605925095571</c:v>
                </c:pt>
                <c:pt idx="683">
                  <c:v>102.5687472627723</c:v>
                </c:pt>
                <c:pt idx="684">
                  <c:v>102.5769020159874</c:v>
                </c:pt>
                <c:pt idx="685">
                  <c:v>102.5850567692026</c:v>
                </c:pt>
                <c:pt idx="686">
                  <c:v>102.5932115224177</c:v>
                </c:pt>
                <c:pt idx="687">
                  <c:v>102.6013662756329</c:v>
                </c:pt>
                <c:pt idx="688">
                  <c:v>102.609521028848</c:v>
                </c:pt>
                <c:pt idx="689">
                  <c:v>102.6176757820632</c:v>
                </c:pt>
                <c:pt idx="690">
                  <c:v>102.6258305352783</c:v>
                </c:pt>
                <c:pt idx="691">
                  <c:v>102.6339852884935</c:v>
                </c:pt>
                <c:pt idx="692">
                  <c:v>102.6421400417086</c:v>
                </c:pt>
                <c:pt idx="693">
                  <c:v>102.6502947949238</c:v>
                </c:pt>
                <c:pt idx="694">
                  <c:v>102.6584495481389</c:v>
                </c:pt>
                <c:pt idx="695">
                  <c:v>102.6666043013541</c:v>
                </c:pt>
                <c:pt idx="696">
                  <c:v>102.6747590545692</c:v>
                </c:pt>
                <c:pt idx="697">
                  <c:v>102.6829138077844</c:v>
                </c:pt>
                <c:pt idx="698">
                  <c:v>102.6910685609995</c:v>
                </c:pt>
                <c:pt idx="699">
                  <c:v>102.6992233142147</c:v>
                </c:pt>
                <c:pt idx="700">
                  <c:v>102.7073780674298</c:v>
                </c:pt>
                <c:pt idx="701">
                  <c:v>102.715532820645</c:v>
                </c:pt>
                <c:pt idx="702">
                  <c:v>102.7236875738601</c:v>
                </c:pt>
                <c:pt idx="703">
                  <c:v>102.7318423270753</c:v>
                </c:pt>
                <c:pt idx="704">
                  <c:v>102.7399970802904</c:v>
                </c:pt>
                <c:pt idx="705">
                  <c:v>102.7481518335056</c:v>
                </c:pt>
                <c:pt idx="706">
                  <c:v>102.7563065867207</c:v>
                </c:pt>
                <c:pt idx="707">
                  <c:v>102.7644613399359</c:v>
                </c:pt>
                <c:pt idx="708">
                  <c:v>102.772616093151</c:v>
                </c:pt>
                <c:pt idx="709">
                  <c:v>102.7807708463662</c:v>
                </c:pt>
                <c:pt idx="710">
                  <c:v>102.7889255995813</c:v>
                </c:pt>
                <c:pt idx="711">
                  <c:v>102.7970803527965</c:v>
                </c:pt>
                <c:pt idx="712">
                  <c:v>102.8052351060116</c:v>
                </c:pt>
                <c:pt idx="713">
                  <c:v>102.8133898592268</c:v>
                </c:pt>
                <c:pt idx="714">
                  <c:v>102.8215446124419</c:v>
                </c:pt>
                <c:pt idx="715">
                  <c:v>102.8296993656571</c:v>
                </c:pt>
                <c:pt idx="716">
                  <c:v>102.8378541188722</c:v>
                </c:pt>
                <c:pt idx="717">
                  <c:v>102.8460088720874</c:v>
                </c:pt>
                <c:pt idx="718">
                  <c:v>102.8541636253025</c:v>
                </c:pt>
                <c:pt idx="719">
                  <c:v>102.8623183785177</c:v>
                </c:pt>
                <c:pt idx="720">
                  <c:v>102.8704731317328</c:v>
                </c:pt>
                <c:pt idx="721">
                  <c:v>102.878627884948</c:v>
                </c:pt>
                <c:pt idx="722">
                  <c:v>102.8867826381631</c:v>
                </c:pt>
                <c:pt idx="723">
                  <c:v>102.8949373913783</c:v>
                </c:pt>
                <c:pt idx="724">
                  <c:v>102.9030921445934</c:v>
                </c:pt>
                <c:pt idx="725">
                  <c:v>102.9112468978086</c:v>
                </c:pt>
                <c:pt idx="726">
                  <c:v>102.9194016510237</c:v>
                </c:pt>
                <c:pt idx="727">
                  <c:v>102.9275564042389</c:v>
                </c:pt>
                <c:pt idx="728">
                  <c:v>102.935711157454</c:v>
                </c:pt>
                <c:pt idx="729">
                  <c:v>102.9438659106692</c:v>
                </c:pt>
                <c:pt idx="730">
                  <c:v>102.9520206638843</c:v>
                </c:pt>
                <c:pt idx="731">
                  <c:v>102.9601754170995</c:v>
                </c:pt>
                <c:pt idx="732">
                  <c:v>102.9683301703146</c:v>
                </c:pt>
                <c:pt idx="733">
                  <c:v>102.9764849235298</c:v>
                </c:pt>
                <c:pt idx="734">
                  <c:v>102.9846396767449</c:v>
                </c:pt>
                <c:pt idx="735">
                  <c:v>102.9927944299601</c:v>
                </c:pt>
                <c:pt idx="736">
                  <c:v>103.0009491831752</c:v>
                </c:pt>
                <c:pt idx="737">
                  <c:v>103.0091039363904</c:v>
                </c:pt>
                <c:pt idx="738">
                  <c:v>103.0172586896055</c:v>
                </c:pt>
              </c:numCache>
            </c:numRef>
          </c:cat>
          <c:val>
            <c:numRef>
              <c:f>'1m'!$E$175:$E$913</c:f>
              <c:numCache>
                <c:formatCode>General</c:formatCode>
                <c:ptCount val="739"/>
                <c:pt idx="0">
                  <c:v>0.00931019382006905</c:v>
                </c:pt>
                <c:pt idx="1">
                  <c:v>0.00940843414135261</c:v>
                </c:pt>
                <c:pt idx="2">
                  <c:v>0.00950785859402325</c:v>
                </c:pt>
                <c:pt idx="3">
                  <c:v>0.00960848288805786</c:v>
                </c:pt>
                <c:pt idx="4">
                  <c:v>0.00971032295472831</c:v>
                </c:pt>
                <c:pt idx="5">
                  <c:v>0.0098133949497652</c:v>
                </c:pt>
                <c:pt idx="6">
                  <c:v>0.00991771525656368</c:v>
                </c:pt>
                <c:pt idx="7">
                  <c:v>0.0100233004894322</c:v>
                </c:pt>
                <c:pt idx="8">
                  <c:v>0.0101301674968843</c:v>
                </c:pt>
                <c:pt idx="9">
                  <c:v>0.0102383333649742</c:v>
                </c:pt>
                <c:pt idx="10">
                  <c:v>0.010347815420676</c:v>
                </c:pt>
                <c:pt idx="11">
                  <c:v>0.0104586312353077</c:v>
                </c:pt>
                <c:pt idx="12">
                  <c:v>0.0105707986279997</c:v>
                </c:pt>
                <c:pt idx="13">
                  <c:v>0.0106843356692082</c:v>
                </c:pt>
                <c:pt idx="14">
                  <c:v>0.0107992606842751</c:v>
                </c:pt>
                <c:pt idx="15">
                  <c:v>0.0109155922570329</c:v>
                </c:pt>
                <c:pt idx="16">
                  <c:v>0.011033349233456</c:v>
                </c:pt>
                <c:pt idx="17">
                  <c:v>0.0111525507253594</c:v>
                </c:pt>
                <c:pt idx="18">
                  <c:v>0.0112732161141434</c:v>
                </c:pt>
                <c:pt idx="19">
                  <c:v>0.011395365054587</c:v>
                </c:pt>
                <c:pt idx="20">
                  <c:v>0.0115190174786874</c:v>
                </c:pt>
                <c:pt idx="21">
                  <c:v>0.0116441935995491</c:v>
                </c:pt>
                <c:pt idx="22">
                  <c:v>0.0117709139153204</c:v>
                </c:pt>
                <c:pt idx="23">
                  <c:v>0.0118991992131795</c:v>
                </c:pt>
                <c:pt idx="24">
                  <c:v>0.0120290705733684</c:v>
                </c:pt>
                <c:pt idx="25">
                  <c:v>0.0121605493732775</c:v>
                </c:pt>
                <c:pt idx="26">
                  <c:v>0.0122936572915788</c:v>
                </c:pt>
                <c:pt idx="27">
                  <c:v>0.0124284163124096</c:v>
                </c:pt>
                <c:pt idx="28">
                  <c:v>0.0125648487296061</c:v>
                </c:pt>
                <c:pt idx="29">
                  <c:v>0.0127029771509873</c:v>
                </c:pt>
                <c:pt idx="30">
                  <c:v>0.0128428245026896</c:v>
                </c:pt>
                <c:pt idx="31">
                  <c:v>0.0129844140335527</c:v>
                </c:pt>
                <c:pt idx="32">
                  <c:v>0.0131277693195558</c:v>
                </c:pt>
                <c:pt idx="33">
                  <c:v>0.0132729142683053</c:v>
                </c:pt>
                <c:pt idx="34">
                  <c:v>0.0134198731235743</c:v>
                </c:pt>
                <c:pt idx="35">
                  <c:v>0.013568670469893</c:v>
                </c:pt>
                <c:pt idx="36">
                  <c:v>0.0137193312371912</c:v>
                </c:pt>
                <c:pt idx="37">
                  <c:v>0.0138718807054923</c:v>
                </c:pt>
                <c:pt idx="38">
                  <c:v>0.0140263445096594</c:v>
                </c:pt>
                <c:pt idx="39">
                  <c:v>0.0141827486441931</c:v>
                </c:pt>
                <c:pt idx="40">
                  <c:v>0.0143411194680809</c:v>
                </c:pt>
                <c:pt idx="41">
                  <c:v>0.0145014837096996</c:v>
                </c:pt>
                <c:pt idx="42">
                  <c:v>0.0146638684717683</c:v>
                </c:pt>
                <c:pt idx="43">
                  <c:v>0.0148283012363539</c:v>
                </c:pt>
                <c:pt idx="44">
                  <c:v>0.0149948098699289</c:v>
                </c:pt>
                <c:pt idx="45">
                  <c:v>0.0151634226284795</c:v>
                </c:pt>
                <c:pt idx="46">
                  <c:v>0.0153341681626665</c:v>
                </c:pt>
                <c:pt idx="47">
                  <c:v>0.0155070755230373</c:v>
                </c:pt>
                <c:pt idx="48">
                  <c:v>0.0156821741652879</c:v>
                </c:pt>
                <c:pt idx="49">
                  <c:v>0.0158594939555776</c:v>
                </c:pt>
                <c:pt idx="50">
                  <c:v>0.016039065175893</c:v>
                </c:pt>
                <c:pt idx="51">
                  <c:v>0.0162209185294624</c:v>
                </c:pt>
                <c:pt idx="52">
                  <c:v>0.0164050851462206</c:v>
                </c:pt>
                <c:pt idx="53">
                  <c:v>0.0165915965883229</c:v>
                </c:pt>
                <c:pt idx="54">
                  <c:v>0.0167804848557077</c:v>
                </c:pt>
                <c:pt idx="55">
                  <c:v>0.0169717823917083</c:v>
                </c:pt>
                <c:pt idx="56">
                  <c:v>0.0171655220887124</c:v>
                </c:pt>
                <c:pt idx="57">
                  <c:v>0.0173617372938686</c:v>
                </c:pt>
                <c:pt idx="58">
                  <c:v>0.0175604618148396</c:v>
                </c:pt>
                <c:pt idx="59">
                  <c:v>0.0177617299256023</c:v>
                </c:pt>
                <c:pt idx="60">
                  <c:v>0.0179655763722915</c:v>
                </c:pt>
                <c:pt idx="61">
                  <c:v>0.0181720363790892</c:v>
                </c:pt>
                <c:pt idx="62">
                  <c:v>0.0183811456541566</c:v>
                </c:pt>
                <c:pt idx="63">
                  <c:v>0.0185929403956089</c:v>
                </c:pt>
                <c:pt idx="64">
                  <c:v>0.0188074572975317</c:v>
                </c:pt>
                <c:pt idx="65">
                  <c:v>0.0190247335560368</c:v>
                </c:pt>
                <c:pt idx="66">
                  <c:v>0.0192448068753586</c:v>
                </c:pt>
                <c:pt idx="67">
                  <c:v>0.0194677154739867</c:v>
                </c:pt>
                <c:pt idx="68">
                  <c:v>0.0196934980908365</c:v>
                </c:pt>
                <c:pt idx="69">
                  <c:v>0.0199221939914544</c:v>
                </c:pt>
                <c:pt idx="70">
                  <c:v>0.0201538429742561</c:v>
                </c:pt>
                <c:pt idx="71">
                  <c:v>0.0203884853767977</c:v>
                </c:pt>
                <c:pt idx="72">
                  <c:v>0.0206261620820772</c:v>
                </c:pt>
                <c:pt idx="73">
                  <c:v>0.0208669145248639</c:v>
                </c:pt>
                <c:pt idx="74">
                  <c:v>0.0211107846980552</c:v>
                </c:pt>
                <c:pt idx="75">
                  <c:v>0.0213578151590581</c:v>
                </c:pt>
                <c:pt idx="76">
                  <c:v>0.0216080490361929</c:v>
                </c:pt>
                <c:pt idx="77">
                  <c:v>0.0218615300351183</c:v>
                </c:pt>
                <c:pt idx="78">
                  <c:v>0.0221183024452737</c:v>
                </c:pt>
                <c:pt idx="79">
                  <c:v>0.0223784111463384</c:v>
                </c:pt>
                <c:pt idx="80">
                  <c:v>0.0226419016147034</c:v>
                </c:pt>
                <c:pt idx="81">
                  <c:v>0.0229088199299539</c:v>
                </c:pt>
                <c:pt idx="82">
                  <c:v>0.0231792127813602</c:v>
                </c:pt>
                <c:pt idx="83">
                  <c:v>0.0234531274743733</c:v>
                </c:pt>
                <c:pt idx="84">
                  <c:v>0.0237306119371221</c:v>
                </c:pt>
                <c:pt idx="85">
                  <c:v>0.0240117147269099</c:v>
                </c:pt>
                <c:pt idx="86">
                  <c:v>0.0242964850367065</c:v>
                </c:pt>
                <c:pt idx="87">
                  <c:v>0.0245849727016313</c:v>
                </c:pt>
                <c:pt idx="88">
                  <c:v>0.0248772282054261</c:v>
                </c:pt>
                <c:pt idx="89">
                  <c:v>0.0251733026869114</c:v>
                </c:pt>
                <c:pt idx="90">
                  <c:v>0.0254732479464241</c:v>
                </c:pt>
                <c:pt idx="91">
                  <c:v>0.0257771164522309</c:v>
                </c:pt>
                <c:pt idx="92">
                  <c:v>0.0260849613469148</c:v>
                </c:pt>
                <c:pt idx="93">
                  <c:v>0.0263968364537289</c:v>
                </c:pt>
                <c:pt idx="94">
                  <c:v>0.0267127962829131</c:v>
                </c:pt>
                <c:pt idx="95">
                  <c:v>0.0270328960379697</c:v>
                </c:pt>
                <c:pt idx="96">
                  <c:v>0.0273571916218918</c:v>
                </c:pt>
                <c:pt idx="97">
                  <c:v>0.0276857396433397</c:v>
                </c:pt>
                <c:pt idx="98">
                  <c:v>0.02801859742276</c:v>
                </c:pt>
                <c:pt idx="99">
                  <c:v>0.0283558229984415</c:v>
                </c:pt>
                <c:pt idx="100">
                  <c:v>0.0286974751325022</c:v>
                </c:pt>
                <c:pt idx="101">
                  <c:v>0.0290436133168013</c:v>
                </c:pt>
                <c:pt idx="102">
                  <c:v>0.0293942977787697</c:v>
                </c:pt>
                <c:pt idx="103">
                  <c:v>0.0297495894871522</c:v>
                </c:pt>
                <c:pt idx="104">
                  <c:v>0.0301095501576557</c:v>
                </c:pt>
                <c:pt idx="105">
                  <c:v>0.0304742422584949</c:v>
                </c:pt>
                <c:pt idx="106">
                  <c:v>0.0308437290158287</c:v>
                </c:pt>
                <c:pt idx="107">
                  <c:v>0.0312180744190809</c:v>
                </c:pt>
                <c:pt idx="108">
                  <c:v>0.0315973432261349</c:v>
                </c:pt>
                <c:pt idx="109">
                  <c:v>0.0319816009683965</c:v>
                </c:pt>
                <c:pt idx="110">
                  <c:v>0.0323709139557155</c:v>
                </c:pt>
                <c:pt idx="111">
                  <c:v>0.0327653492811574</c:v>
                </c:pt>
                <c:pt idx="112">
                  <c:v>0.0331649748256154</c:v>
                </c:pt>
                <c:pt idx="113">
                  <c:v>0.033569859262256</c:v>
                </c:pt>
                <c:pt idx="114">
                  <c:v>0.0339800720607846</c:v>
                </c:pt>
                <c:pt idx="115">
                  <c:v>0.0343956834915251</c:v>
                </c:pt>
                <c:pt idx="116">
                  <c:v>0.0348167646293005</c:v>
                </c:pt>
                <c:pt idx="117">
                  <c:v>0.0352433873571051</c:v>
                </c:pt>
                <c:pt idx="118">
                  <c:v>0.0356756243695566</c:v>
                </c:pt>
                <c:pt idx="119">
                  <c:v>0.0361135491761185</c:v>
                </c:pt>
                <c:pt idx="120">
                  <c:v>0.0365572361040779</c:v>
                </c:pt>
                <c:pt idx="121">
                  <c:v>0.0370067603012706</c:v>
                </c:pt>
                <c:pt idx="122">
                  <c:v>0.0374621977385377</c:v>
                </c:pt>
                <c:pt idx="123">
                  <c:v>0.0379236252119031</c:v>
                </c:pt>
                <c:pt idx="124">
                  <c:v>0.0383911203444572</c:v>
                </c:pt>
                <c:pt idx="125">
                  <c:v>0.0388647615879347</c:v>
                </c:pt>
                <c:pt idx="126">
                  <c:v>0.0393446282239713</c:v>
                </c:pt>
                <c:pt idx="127">
                  <c:v>0.0398308003650251</c:v>
                </c:pt>
                <c:pt idx="128">
                  <c:v>0.0403233589549482</c:v>
                </c:pt>
                <c:pt idx="129">
                  <c:v>0.040822385769194</c:v>
                </c:pt>
                <c:pt idx="130">
                  <c:v>0.0413279634146416</c:v>
                </c:pt>
                <c:pt idx="131">
                  <c:v>0.0418401753290253</c:v>
                </c:pt>
                <c:pt idx="132">
                  <c:v>0.0423591057799494</c:v>
                </c:pt>
                <c:pt idx="133">
                  <c:v>0.0428848398634718</c:v>
                </c:pt>
                <c:pt idx="134">
                  <c:v>0.043417463502241</c:v>
                </c:pt>
                <c:pt idx="135">
                  <c:v>0.043957063443165</c:v>
                </c:pt>
                <c:pt idx="136">
                  <c:v>0.0445037272545973</c:v>
                </c:pt>
                <c:pt idx="137">
                  <c:v>0.0450575433230179</c:v>
                </c:pt>
                <c:pt idx="138">
                  <c:v>0.0456186008491916</c:v>
                </c:pt>
                <c:pt idx="139">
                  <c:v>0.0461869898437842</c:v>
                </c:pt>
                <c:pt idx="140">
                  <c:v>0.0467628011224136</c:v>
                </c:pt>
                <c:pt idx="141">
                  <c:v>0.0473461263001179</c:v>
                </c:pt>
                <c:pt idx="142">
                  <c:v>0.0479370577852167</c:v>
                </c:pt>
                <c:pt idx="143">
                  <c:v>0.0485356887725449</c:v>
                </c:pt>
                <c:pt idx="144">
                  <c:v>0.0491421132360363</c:v>
                </c:pt>
                <c:pt idx="145">
                  <c:v>0.0497564259206331</c:v>
                </c:pt>
                <c:pt idx="146">
                  <c:v>0.0503787223334989</c:v>
                </c:pt>
                <c:pt idx="147">
                  <c:v>0.0510090987345105</c:v>
                </c:pt>
                <c:pt idx="148">
                  <c:v>0.0516476521260042</c:v>
                </c:pt>
                <c:pt idx="149">
                  <c:v>0.0522944802417504</c:v>
                </c:pt>
                <c:pt idx="150">
                  <c:v>0.0529496815351325</c:v>
                </c:pt>
                <c:pt idx="151">
                  <c:v>0.0536133551665026</c:v>
                </c:pt>
                <c:pt idx="152">
                  <c:v>0.0542856009896872</c:v>
                </c:pt>
                <c:pt idx="153">
                  <c:v>0.054966519537617</c:v>
                </c:pt>
                <c:pt idx="154">
                  <c:v>0.05565621200705</c:v>
                </c:pt>
                <c:pt idx="155">
                  <c:v>0.0563547802423642</c:v>
                </c:pt>
                <c:pt idx="156">
                  <c:v>0.0570623267183853</c:v>
                </c:pt>
                <c:pt idx="157">
                  <c:v>0.0577789545222251</c:v>
                </c:pt>
                <c:pt idx="158">
                  <c:v>0.0585047673340972</c:v>
                </c:pt>
                <c:pt idx="159">
                  <c:v>0.0592398694070814</c:v>
                </c:pt>
                <c:pt idx="160">
                  <c:v>0.0599843655458049</c:v>
                </c:pt>
                <c:pt idx="161">
                  <c:v>0.0607383610840098</c:v>
                </c:pt>
                <c:pt idx="162">
                  <c:v>0.0615019618609731</c:v>
                </c:pt>
                <c:pt idx="163">
                  <c:v>0.0622752741967495</c:v>
                </c:pt>
                <c:pt idx="164">
                  <c:v>0.0630584048662017</c:v>
                </c:pt>
                <c:pt idx="165">
                  <c:v>0.0638514610717865</c:v>
                </c:pt>
                <c:pt idx="166">
                  <c:v>0.0646545504150615</c:v>
                </c:pt>
                <c:pt idx="167">
                  <c:v>0.0654677808668802</c:v>
                </c:pt>
                <c:pt idx="168">
                  <c:v>0.0662912607362388</c:v>
                </c:pt>
                <c:pt idx="169">
                  <c:v>0.0671250986377416</c:v>
                </c:pt>
                <c:pt idx="170">
                  <c:v>0.0679694034576483</c:v>
                </c:pt>
                <c:pt idx="171">
                  <c:v>0.068824284318469</c:v>
                </c:pt>
                <c:pt idx="172">
                  <c:v>0.0696898505420695</c:v>
                </c:pt>
                <c:pt idx="173">
                  <c:v>0.0705662116112522</c:v>
                </c:pt>
                <c:pt idx="174">
                  <c:v>0.0714534771297751</c:v>
                </c:pt>
                <c:pt idx="175">
                  <c:v>0.072351756780773</c:v>
                </c:pt>
                <c:pt idx="176">
                  <c:v>0.0732611602835434</c:v>
                </c:pt>
                <c:pt idx="177">
                  <c:v>0.0741817973486612</c:v>
                </c:pt>
                <c:pt idx="178">
                  <c:v>0.0751137776313841</c:v>
                </c:pt>
                <c:pt idx="179">
                  <c:v>0.0760572106833127</c:v>
                </c:pt>
                <c:pt idx="180">
                  <c:v>0.0770122059022666</c:v>
                </c:pt>
                <c:pt idx="181">
                  <c:v>0.077978872480342</c:v>
                </c:pt>
                <c:pt idx="182">
                  <c:v>0.0789573193501111</c:v>
                </c:pt>
                <c:pt idx="183">
                  <c:v>0.0799476551289281</c:v>
                </c:pt>
                <c:pt idx="184">
                  <c:v>0.0809499880613053</c:v>
                </c:pt>
                <c:pt idx="185">
                  <c:v>0.0819644259593216</c:v>
                </c:pt>
                <c:pt idx="186">
                  <c:v>0.082991076141029</c:v>
                </c:pt>
                <c:pt idx="187">
                  <c:v>0.0840300453668199</c:v>
                </c:pt>
                <c:pt idx="188">
                  <c:v>0.085081439773721</c:v>
                </c:pt>
                <c:pt idx="189">
                  <c:v>0.0861453648075789</c:v>
                </c:pt>
                <c:pt idx="190">
                  <c:v>0.0872219251531028</c:v>
                </c:pt>
                <c:pt idx="191">
                  <c:v>0.0883112246617316</c:v>
                </c:pt>
                <c:pt idx="192">
                  <c:v>0.0894133662772916</c:v>
                </c:pt>
                <c:pt idx="193">
                  <c:v>0.0905284519594145</c:v>
                </c:pt>
                <c:pt idx="194">
                  <c:v>0.0916565826046831</c:v>
                </c:pt>
                <c:pt idx="195">
                  <c:v>0.092797857965476</c:v>
                </c:pt>
                <c:pt idx="196">
                  <c:v>0.0939523765664822</c:v>
                </c:pt>
                <c:pt idx="197">
                  <c:v>0.0951202356188569</c:v>
                </c:pt>
                <c:pt idx="198">
                  <c:v>0.0963015309319949</c:v>
                </c:pt>
                <c:pt idx="199">
                  <c:v>0.0974963568228932</c:v>
                </c:pt>
                <c:pt idx="200">
                  <c:v>0.0987048060230822</c:v>
                </c:pt>
                <c:pt idx="201">
                  <c:v>0.0999269695831036</c:v>
                </c:pt>
                <c:pt idx="202">
                  <c:v>0.101162936774512</c:v>
                </c:pt>
                <c:pt idx="203">
                  <c:v>0.10241279498939</c:v>
                </c:pt>
                <c:pt idx="204">
                  <c:v>0.103676629637344</c:v>
                </c:pt>
                <c:pt idx="205">
                  <c:v>0.104954524039997</c:v>
                </c:pt>
                <c:pt idx="206">
                  <c:v>0.106246559322926</c:v>
                </c:pt>
                <c:pt idx="207">
                  <c:v>0.107552814305075</c:v>
                </c:pt>
                <c:pt idx="208">
                  <c:v>0.10887336538561</c:v>
                </c:pt>
                <c:pt idx="209">
                  <c:v>0.110208286428221</c:v>
                </c:pt>
                <c:pt idx="210">
                  <c:v>0.111557648642874</c:v>
                </c:pt>
                <c:pt idx="211">
                  <c:v>0.112921520465007</c:v>
                </c:pt>
                <c:pt idx="212">
                  <c:v>0.114299967432185</c:v>
                </c:pt>
                <c:pt idx="213">
                  <c:v>0.115693052058204</c:v>
                </c:pt>
                <c:pt idx="214">
                  <c:v>0.117100833704685</c:v>
                </c:pt>
                <c:pt idx="215">
                  <c:v>0.118523368450145</c:v>
                </c:pt>
                <c:pt idx="216">
                  <c:v>0.11996070895658</c:v>
                </c:pt>
                <c:pt idx="217">
                  <c:v>0.121412904333579</c:v>
                </c:pt>
                <c:pt idx="218">
                  <c:v>0.12288</c:v>
                </c:pt>
                <c:pt idx="219">
                  <c:v>0.124362037543232</c:v>
                </c:pt>
                <c:pt idx="220">
                  <c:v>0.125859054576089</c:v>
                </c:pt>
                <c:pt idx="221">
                  <c:v>0.12737108459137</c:v>
                </c:pt>
                <c:pt idx="222">
                  <c:v>0.128898156814132</c:v>
                </c:pt>
                <c:pt idx="223">
                  <c:v>0.130440296051731</c:v>
                </c:pt>
                <c:pt idx="224">
                  <c:v>0.131997522541679</c:v>
                </c:pt>
                <c:pt idx="225">
                  <c:v>0.133569851797392</c:v>
                </c:pt>
                <c:pt idx="226">
                  <c:v>0.135157294451878</c:v>
                </c:pt>
                <c:pt idx="227">
                  <c:v>0.136759856099452</c:v>
                </c:pt>
                <c:pt idx="228">
                  <c:v>0.138377537135553</c:v>
                </c:pt>
                <c:pt idx="229">
                  <c:v>0.140010332594741</c:v>
                </c:pt>
                <c:pt idx="230">
                  <c:v>0.141658231986982</c:v>
                </c:pt>
                <c:pt idx="231">
                  <c:v>0.143321219132292</c:v>
                </c:pt>
                <c:pt idx="232">
                  <c:v>0.14499927199387</c:v>
                </c:pt>
                <c:pt idx="233">
                  <c:v>0.146692362509819</c:v>
                </c:pt>
                <c:pt idx="234">
                  <c:v>0.148400456423568</c:v>
                </c:pt>
                <c:pt idx="235">
                  <c:v>0.150123513113132</c:v>
                </c:pt>
                <c:pt idx="236">
                  <c:v>0.15186148541933</c:v>
                </c:pt>
                <c:pt idx="237">
                  <c:v>0.153614319473112</c:v>
                </c:pt>
                <c:pt idx="238">
                  <c:v>0.155381954522127</c:v>
                </c:pt>
                <c:pt idx="239">
                  <c:v>0.157164322756704</c:v>
                </c:pt>
                <c:pt idx="240">
                  <c:v>0.158961349135393</c:v>
                </c:pt>
                <c:pt idx="241">
                  <c:v>0.160772951210247</c:v>
                </c:pt>
                <c:pt idx="242">
                  <c:v>0.162599038952008</c:v>
                </c:pt>
                <c:pt idx="243">
                  <c:v>0.164439514575409</c:v>
                </c:pt>
                <c:pt idx="244">
                  <c:v>0.166294272364751</c:v>
                </c:pt>
                <c:pt idx="245">
                  <c:v>0.16816319849999</c:v>
                </c:pt>
                <c:pt idx="246">
                  <c:v>0.170046170883523</c:v>
                </c:pt>
                <c:pt idx="247">
                  <c:v>0.171943058967896</c:v>
                </c:pt>
                <c:pt idx="248">
                  <c:v>0.173853723584669</c:v>
                </c:pt>
                <c:pt idx="249">
                  <c:v>0.175778016774658</c:v>
                </c:pt>
                <c:pt idx="250">
                  <c:v>0.177715781619811</c:v>
                </c:pt>
                <c:pt idx="251">
                  <c:v>0.179666852076958</c:v>
                </c:pt>
                <c:pt idx="252">
                  <c:v>0.181631052813699</c:v>
                </c:pt>
                <c:pt idx="253">
                  <c:v>0.1836081990467</c:v>
                </c:pt>
                <c:pt idx="254">
                  <c:v>0.18559809638266</c:v>
                </c:pt>
                <c:pt idx="255">
                  <c:v>0.187600540662247</c:v>
                </c:pt>
                <c:pt idx="256">
                  <c:v>0.189615317807277</c:v>
                </c:pt>
                <c:pt idx="257">
                  <c:v>0.191642203671446</c:v>
                </c:pt>
                <c:pt idx="258">
                  <c:v>0.193680963894912</c:v>
                </c:pt>
                <c:pt idx="259">
                  <c:v>0.195731353763041</c:v>
                </c:pt>
                <c:pt idx="260">
                  <c:v>0.197793118069631</c:v>
                </c:pt>
                <c:pt idx="261">
                  <c:v>0.199865990984946</c:v>
                </c:pt>
                <c:pt idx="262">
                  <c:v>0.201949695928881</c:v>
                </c:pt>
                <c:pt idx="263">
                  <c:v>0.204043945449598</c:v>
                </c:pt>
                <c:pt idx="264">
                  <c:v>0.206148441107977</c:v>
                </c:pt>
                <c:pt idx="265">
                  <c:v>0.208262873368227</c:v>
                </c:pt>
                <c:pt idx="266">
                  <c:v>0.210386921494994</c:v>
                </c:pt>
                <c:pt idx="267">
                  <c:v>0.212520253457348</c:v>
                </c:pt>
                <c:pt idx="268">
                  <c:v>0.21466252583998</c:v>
                </c:pt>
                <c:pt idx="269">
                  <c:v>0.21681338376198</c:v>
                </c:pt>
                <c:pt idx="467">
                  <c:v>0.21681338376198</c:v>
                </c:pt>
                <c:pt idx="468">
                  <c:v>0.21466252583998</c:v>
                </c:pt>
                <c:pt idx="469">
                  <c:v>0.212520253457348</c:v>
                </c:pt>
                <c:pt idx="470">
                  <c:v>0.210386921494994</c:v>
                </c:pt>
                <c:pt idx="471">
                  <c:v>0.208262873368227</c:v>
                </c:pt>
                <c:pt idx="472">
                  <c:v>0.206148441107977</c:v>
                </c:pt>
                <c:pt idx="473">
                  <c:v>0.204043945449598</c:v>
                </c:pt>
                <c:pt idx="474">
                  <c:v>0.201949695928881</c:v>
                </c:pt>
                <c:pt idx="475">
                  <c:v>0.199865990984946</c:v>
                </c:pt>
                <c:pt idx="476">
                  <c:v>0.197793118069631</c:v>
                </c:pt>
                <c:pt idx="477">
                  <c:v>0.195731353763041</c:v>
                </c:pt>
                <c:pt idx="478">
                  <c:v>0.193680963894912</c:v>
                </c:pt>
                <c:pt idx="479">
                  <c:v>0.191642203671446</c:v>
                </c:pt>
                <c:pt idx="480">
                  <c:v>0.189615317807277</c:v>
                </c:pt>
                <c:pt idx="481">
                  <c:v>0.187600540662247</c:v>
                </c:pt>
                <c:pt idx="482">
                  <c:v>0.18559809638266</c:v>
                </c:pt>
                <c:pt idx="483">
                  <c:v>0.1836081990467</c:v>
                </c:pt>
                <c:pt idx="484">
                  <c:v>0.181631052813699</c:v>
                </c:pt>
                <c:pt idx="485">
                  <c:v>0.179666852076958</c:v>
                </c:pt>
                <c:pt idx="486">
                  <c:v>0.177715781619811</c:v>
                </c:pt>
                <c:pt idx="487">
                  <c:v>0.175778016774658</c:v>
                </c:pt>
                <c:pt idx="488">
                  <c:v>0.173853723584669</c:v>
                </c:pt>
                <c:pt idx="489">
                  <c:v>0.171943058967896</c:v>
                </c:pt>
                <c:pt idx="490">
                  <c:v>0.170046170883523</c:v>
                </c:pt>
                <c:pt idx="491">
                  <c:v>0.16816319849999</c:v>
                </c:pt>
                <c:pt idx="492">
                  <c:v>0.166294272364751</c:v>
                </c:pt>
                <c:pt idx="493">
                  <c:v>0.164439514575409</c:v>
                </c:pt>
                <c:pt idx="494">
                  <c:v>0.162599038952008</c:v>
                </c:pt>
                <c:pt idx="495">
                  <c:v>0.160772951210247</c:v>
                </c:pt>
                <c:pt idx="496">
                  <c:v>0.158961349135393</c:v>
                </c:pt>
                <c:pt idx="497">
                  <c:v>0.157164322756704</c:v>
                </c:pt>
                <c:pt idx="498">
                  <c:v>0.155381954522127</c:v>
                </c:pt>
                <c:pt idx="499">
                  <c:v>0.153614319473112</c:v>
                </c:pt>
                <c:pt idx="500">
                  <c:v>0.15186148541933</c:v>
                </c:pt>
                <c:pt idx="501">
                  <c:v>0.150123513113132</c:v>
                </c:pt>
                <c:pt idx="502">
                  <c:v>0.148400456423568</c:v>
                </c:pt>
                <c:pt idx="503">
                  <c:v>0.146692362509819</c:v>
                </c:pt>
                <c:pt idx="504">
                  <c:v>0.14499927199387</c:v>
                </c:pt>
                <c:pt idx="505">
                  <c:v>0.143321219132292</c:v>
                </c:pt>
                <c:pt idx="506">
                  <c:v>0.141658231986982</c:v>
                </c:pt>
                <c:pt idx="507">
                  <c:v>0.140010332594741</c:v>
                </c:pt>
                <c:pt idx="508">
                  <c:v>0.138377537135553</c:v>
                </c:pt>
                <c:pt idx="509">
                  <c:v>0.136759856099452</c:v>
                </c:pt>
                <c:pt idx="510">
                  <c:v>0.135157294451878</c:v>
                </c:pt>
                <c:pt idx="511">
                  <c:v>0.133569851797392</c:v>
                </c:pt>
                <c:pt idx="512">
                  <c:v>0.131997522541679</c:v>
                </c:pt>
                <c:pt idx="513">
                  <c:v>0.130440296051731</c:v>
                </c:pt>
                <c:pt idx="514">
                  <c:v>0.128898156814132</c:v>
                </c:pt>
                <c:pt idx="515">
                  <c:v>0.12737108459137</c:v>
                </c:pt>
                <c:pt idx="516">
                  <c:v>0.125859054576089</c:v>
                </c:pt>
                <c:pt idx="517">
                  <c:v>0.124362037543232</c:v>
                </c:pt>
                <c:pt idx="518">
                  <c:v>0.12288</c:v>
                </c:pt>
                <c:pt idx="519">
                  <c:v>0.121412904333579</c:v>
                </c:pt>
                <c:pt idx="520">
                  <c:v>0.11996070895658</c:v>
                </c:pt>
                <c:pt idx="521">
                  <c:v>0.118523368450145</c:v>
                </c:pt>
                <c:pt idx="522">
                  <c:v>0.117100833704685</c:v>
                </c:pt>
                <c:pt idx="523">
                  <c:v>0.115693052058204</c:v>
                </c:pt>
                <c:pt idx="524">
                  <c:v>0.114299967432185</c:v>
                </c:pt>
                <c:pt idx="525">
                  <c:v>0.112921520465007</c:v>
                </c:pt>
                <c:pt idx="526">
                  <c:v>0.111557648642874</c:v>
                </c:pt>
                <c:pt idx="527">
                  <c:v>0.110208286428221</c:v>
                </c:pt>
                <c:pt idx="528">
                  <c:v>0.10887336538561</c:v>
                </c:pt>
                <c:pt idx="529">
                  <c:v>0.107552814305075</c:v>
                </c:pt>
                <c:pt idx="530">
                  <c:v>0.106246559322926</c:v>
                </c:pt>
                <c:pt idx="531">
                  <c:v>0.104954524039997</c:v>
                </c:pt>
                <c:pt idx="532">
                  <c:v>0.103676629637344</c:v>
                </c:pt>
                <c:pt idx="533">
                  <c:v>0.10241279498939</c:v>
                </c:pt>
                <c:pt idx="534">
                  <c:v>0.101162936774512</c:v>
                </c:pt>
                <c:pt idx="535">
                  <c:v>0.0999269695831036</c:v>
                </c:pt>
                <c:pt idx="536">
                  <c:v>0.0987048060230822</c:v>
                </c:pt>
                <c:pt idx="537">
                  <c:v>0.0974963568228932</c:v>
                </c:pt>
                <c:pt idx="538">
                  <c:v>0.0963015309319949</c:v>
                </c:pt>
                <c:pt idx="539">
                  <c:v>0.0951202356188569</c:v>
                </c:pt>
                <c:pt idx="540">
                  <c:v>0.0939523765664822</c:v>
                </c:pt>
                <c:pt idx="541">
                  <c:v>0.092797857965476</c:v>
                </c:pt>
                <c:pt idx="542">
                  <c:v>0.0916565826046831</c:v>
                </c:pt>
                <c:pt idx="543">
                  <c:v>0.0905284519594145</c:v>
                </c:pt>
                <c:pt idx="544">
                  <c:v>0.0894133662772916</c:v>
                </c:pt>
                <c:pt idx="545">
                  <c:v>0.0883112246617316</c:v>
                </c:pt>
                <c:pt idx="546">
                  <c:v>0.0872219251531028</c:v>
                </c:pt>
                <c:pt idx="547">
                  <c:v>0.0861453648075789</c:v>
                </c:pt>
                <c:pt idx="548">
                  <c:v>0.085081439773721</c:v>
                </c:pt>
                <c:pt idx="549">
                  <c:v>0.0840300453668199</c:v>
                </c:pt>
                <c:pt idx="550">
                  <c:v>0.082991076141029</c:v>
                </c:pt>
                <c:pt idx="551">
                  <c:v>0.0819644259593216</c:v>
                </c:pt>
                <c:pt idx="552">
                  <c:v>0.0809499880613053</c:v>
                </c:pt>
                <c:pt idx="553">
                  <c:v>0.0799476551289281</c:v>
                </c:pt>
                <c:pt idx="554">
                  <c:v>0.0789573193501111</c:v>
                </c:pt>
                <c:pt idx="555">
                  <c:v>0.077978872480342</c:v>
                </c:pt>
                <c:pt idx="556">
                  <c:v>0.0770122059022666</c:v>
                </c:pt>
                <c:pt idx="557">
                  <c:v>0.0760572106833127</c:v>
                </c:pt>
                <c:pt idx="558">
                  <c:v>0.0751137776313841</c:v>
                </c:pt>
                <c:pt idx="559">
                  <c:v>0.0741817973486612</c:v>
                </c:pt>
                <c:pt idx="560">
                  <c:v>0.0732611602835434</c:v>
                </c:pt>
                <c:pt idx="561">
                  <c:v>0.072351756780773</c:v>
                </c:pt>
                <c:pt idx="562">
                  <c:v>0.0714534771297751</c:v>
                </c:pt>
                <c:pt idx="563">
                  <c:v>0.0705662116112522</c:v>
                </c:pt>
                <c:pt idx="564">
                  <c:v>0.0696898505420695</c:v>
                </c:pt>
                <c:pt idx="565">
                  <c:v>0.068824284318469</c:v>
                </c:pt>
                <c:pt idx="566">
                  <c:v>0.0679694034576483</c:v>
                </c:pt>
                <c:pt idx="567">
                  <c:v>0.0671250986377416</c:v>
                </c:pt>
                <c:pt idx="568">
                  <c:v>0.0662912607362388</c:v>
                </c:pt>
                <c:pt idx="569">
                  <c:v>0.0654677808668802</c:v>
                </c:pt>
                <c:pt idx="570">
                  <c:v>0.0646545504150615</c:v>
                </c:pt>
                <c:pt idx="571">
                  <c:v>0.0638514610717865</c:v>
                </c:pt>
                <c:pt idx="572">
                  <c:v>0.0630584048662017</c:v>
                </c:pt>
                <c:pt idx="573">
                  <c:v>0.0622752741967495</c:v>
                </c:pt>
                <c:pt idx="574">
                  <c:v>0.0615019618609731</c:v>
                </c:pt>
                <c:pt idx="575">
                  <c:v>0.0607383610840098</c:v>
                </c:pt>
                <c:pt idx="576">
                  <c:v>0.0599843655458049</c:v>
                </c:pt>
                <c:pt idx="577">
                  <c:v>0.0592398694070814</c:v>
                </c:pt>
                <c:pt idx="578">
                  <c:v>0.0585047673340972</c:v>
                </c:pt>
                <c:pt idx="579">
                  <c:v>0.0577789545222251</c:v>
                </c:pt>
                <c:pt idx="580">
                  <c:v>0.0570623267183853</c:v>
                </c:pt>
                <c:pt idx="581">
                  <c:v>0.0563547802423642</c:v>
                </c:pt>
                <c:pt idx="582">
                  <c:v>0.05565621200705</c:v>
                </c:pt>
                <c:pt idx="583">
                  <c:v>0.054966519537617</c:v>
                </c:pt>
                <c:pt idx="584">
                  <c:v>0.0542856009896872</c:v>
                </c:pt>
                <c:pt idx="585">
                  <c:v>0.0536133551665026</c:v>
                </c:pt>
                <c:pt idx="586">
                  <c:v>0.0529496815351325</c:v>
                </c:pt>
                <c:pt idx="587">
                  <c:v>0.0522944802417504</c:v>
                </c:pt>
                <c:pt idx="588">
                  <c:v>0.0516476521260042</c:v>
                </c:pt>
                <c:pt idx="589">
                  <c:v>0.0510090987345105</c:v>
                </c:pt>
                <c:pt idx="590">
                  <c:v>0.0503787223334989</c:v>
                </c:pt>
                <c:pt idx="591">
                  <c:v>0.0497564259206331</c:v>
                </c:pt>
                <c:pt idx="592">
                  <c:v>0.0491421132360363</c:v>
                </c:pt>
                <c:pt idx="593">
                  <c:v>0.0485356887725449</c:v>
                </c:pt>
                <c:pt idx="594">
                  <c:v>0.0479370577852167</c:v>
                </c:pt>
                <c:pt idx="595">
                  <c:v>0.0473461263001179</c:v>
                </c:pt>
                <c:pt idx="596">
                  <c:v>0.0467628011224136</c:v>
                </c:pt>
                <c:pt idx="597">
                  <c:v>0.0461869898437842</c:v>
                </c:pt>
                <c:pt idx="598">
                  <c:v>0.0456186008491916</c:v>
                </c:pt>
                <c:pt idx="599">
                  <c:v>0.0450575433230179</c:v>
                </c:pt>
                <c:pt idx="600">
                  <c:v>0.0445037272545973</c:v>
                </c:pt>
                <c:pt idx="601">
                  <c:v>0.043957063443165</c:v>
                </c:pt>
                <c:pt idx="602">
                  <c:v>0.043417463502241</c:v>
                </c:pt>
                <c:pt idx="603">
                  <c:v>0.0428848398634718</c:v>
                </c:pt>
                <c:pt idx="604">
                  <c:v>0.0423591057799494</c:v>
                </c:pt>
                <c:pt idx="605">
                  <c:v>0.0418401753290253</c:v>
                </c:pt>
                <c:pt idx="606">
                  <c:v>0.0413279634146416</c:v>
                </c:pt>
                <c:pt idx="607">
                  <c:v>0.040822385769194</c:v>
                </c:pt>
                <c:pt idx="608">
                  <c:v>0.0403233589549482</c:v>
                </c:pt>
                <c:pt idx="609">
                  <c:v>0.0398308003650251</c:v>
                </c:pt>
                <c:pt idx="610">
                  <c:v>0.0393446282239713</c:v>
                </c:pt>
                <c:pt idx="611">
                  <c:v>0.0388647615879347</c:v>
                </c:pt>
                <c:pt idx="612">
                  <c:v>0.0383911203444572</c:v>
                </c:pt>
                <c:pt idx="613">
                  <c:v>0.0379236252119031</c:v>
                </c:pt>
                <c:pt idx="614">
                  <c:v>0.0374621977385377</c:v>
                </c:pt>
                <c:pt idx="615">
                  <c:v>0.0370067603012706</c:v>
                </c:pt>
                <c:pt idx="616">
                  <c:v>0.0365572361040779</c:v>
                </c:pt>
                <c:pt idx="617">
                  <c:v>0.0361135491761185</c:v>
                </c:pt>
                <c:pt idx="618">
                  <c:v>0.0356756243695566</c:v>
                </c:pt>
                <c:pt idx="619">
                  <c:v>0.0352433873571051</c:v>
                </c:pt>
                <c:pt idx="620">
                  <c:v>0.0348167646293005</c:v>
                </c:pt>
                <c:pt idx="621">
                  <c:v>0.0343956834915251</c:v>
                </c:pt>
                <c:pt idx="622">
                  <c:v>0.0339800720607846</c:v>
                </c:pt>
                <c:pt idx="623">
                  <c:v>0.033569859262256</c:v>
                </c:pt>
                <c:pt idx="624">
                  <c:v>0.0331649748256154</c:v>
                </c:pt>
                <c:pt idx="625">
                  <c:v>0.0327653492811574</c:v>
                </c:pt>
                <c:pt idx="626">
                  <c:v>0.0323709139557155</c:v>
                </c:pt>
                <c:pt idx="627">
                  <c:v>0.0319816009683965</c:v>
                </c:pt>
                <c:pt idx="628">
                  <c:v>0.0315973432261349</c:v>
                </c:pt>
                <c:pt idx="629">
                  <c:v>0.0312180744190809</c:v>
                </c:pt>
                <c:pt idx="630">
                  <c:v>0.0308437290158287</c:v>
                </c:pt>
                <c:pt idx="631">
                  <c:v>0.0304742422584949</c:v>
                </c:pt>
                <c:pt idx="632">
                  <c:v>0.0301095501576557</c:v>
                </c:pt>
                <c:pt idx="633">
                  <c:v>0.0297495894871522</c:v>
                </c:pt>
                <c:pt idx="634">
                  <c:v>0.0293942977787697</c:v>
                </c:pt>
                <c:pt idx="635">
                  <c:v>0.0290436133168013</c:v>
                </c:pt>
                <c:pt idx="636">
                  <c:v>0.0286974751325022</c:v>
                </c:pt>
                <c:pt idx="637">
                  <c:v>0.0283558229984415</c:v>
                </c:pt>
                <c:pt idx="638">
                  <c:v>0.02801859742276</c:v>
                </c:pt>
                <c:pt idx="639">
                  <c:v>0.0276857396433397</c:v>
                </c:pt>
                <c:pt idx="640">
                  <c:v>0.0273571916218918</c:v>
                </c:pt>
                <c:pt idx="641">
                  <c:v>0.0270328960379697</c:v>
                </c:pt>
                <c:pt idx="642">
                  <c:v>0.0267127962829131</c:v>
                </c:pt>
                <c:pt idx="643">
                  <c:v>0.0263968364537289</c:v>
                </c:pt>
                <c:pt idx="644">
                  <c:v>0.0260849613469148</c:v>
                </c:pt>
                <c:pt idx="645">
                  <c:v>0.0257771164522309</c:v>
                </c:pt>
                <c:pt idx="646">
                  <c:v>0.0254732479464241</c:v>
                </c:pt>
                <c:pt idx="647">
                  <c:v>0.0251733026869114</c:v>
                </c:pt>
                <c:pt idx="648">
                  <c:v>0.0248772282054261</c:v>
                </c:pt>
                <c:pt idx="649">
                  <c:v>0.0245849727016313</c:v>
                </c:pt>
                <c:pt idx="650">
                  <c:v>0.0242964850367065</c:v>
                </c:pt>
                <c:pt idx="651">
                  <c:v>0.0240117147269099</c:v>
                </c:pt>
                <c:pt idx="652">
                  <c:v>0.0237306119371221</c:v>
                </c:pt>
                <c:pt idx="653">
                  <c:v>0.0234531274743733</c:v>
                </c:pt>
                <c:pt idx="654">
                  <c:v>0.0231792127813602</c:v>
                </c:pt>
                <c:pt idx="655">
                  <c:v>0.0229088199299539</c:v>
                </c:pt>
                <c:pt idx="656">
                  <c:v>0.0226419016147034</c:v>
                </c:pt>
                <c:pt idx="657">
                  <c:v>0.0223784111463384</c:v>
                </c:pt>
                <c:pt idx="658">
                  <c:v>0.0221183024452737</c:v>
                </c:pt>
                <c:pt idx="659">
                  <c:v>0.0218615300351183</c:v>
                </c:pt>
                <c:pt idx="660">
                  <c:v>0.0216080490361929</c:v>
                </c:pt>
                <c:pt idx="661">
                  <c:v>0.0213578151590581</c:v>
                </c:pt>
                <c:pt idx="662">
                  <c:v>0.0211107846980552</c:v>
                </c:pt>
                <c:pt idx="663">
                  <c:v>0.0208669145248639</c:v>
                </c:pt>
                <c:pt idx="664">
                  <c:v>0.0206261620820772</c:v>
                </c:pt>
                <c:pt idx="665">
                  <c:v>0.0203884853767977</c:v>
                </c:pt>
                <c:pt idx="666">
                  <c:v>0.0201538429742561</c:v>
                </c:pt>
                <c:pt idx="667">
                  <c:v>0.0199221939914544</c:v>
                </c:pt>
                <c:pt idx="668">
                  <c:v>0.0196934980908365</c:v>
                </c:pt>
                <c:pt idx="669">
                  <c:v>0.0194677154739867</c:v>
                </c:pt>
                <c:pt idx="670">
                  <c:v>0.0192448068753586</c:v>
                </c:pt>
                <c:pt idx="671">
                  <c:v>0.0190247335560368</c:v>
                </c:pt>
                <c:pt idx="672">
                  <c:v>0.0188074572975317</c:v>
                </c:pt>
                <c:pt idx="673">
                  <c:v>0.0185929403956089</c:v>
                </c:pt>
                <c:pt idx="674">
                  <c:v>0.0183811456541566</c:v>
                </c:pt>
                <c:pt idx="675">
                  <c:v>0.0181720363790892</c:v>
                </c:pt>
                <c:pt idx="676">
                  <c:v>0.0179655763722915</c:v>
                </c:pt>
                <c:pt idx="677">
                  <c:v>0.0177617299256023</c:v>
                </c:pt>
                <c:pt idx="678">
                  <c:v>0.0175604618148396</c:v>
                </c:pt>
                <c:pt idx="679">
                  <c:v>0.0173617372938686</c:v>
                </c:pt>
                <c:pt idx="680">
                  <c:v>0.0171655220887124</c:v>
                </c:pt>
                <c:pt idx="681">
                  <c:v>0.0169717823917083</c:v>
                </c:pt>
                <c:pt idx="682">
                  <c:v>0.0167804848557077</c:v>
                </c:pt>
                <c:pt idx="683">
                  <c:v>0.0165915965883229</c:v>
                </c:pt>
                <c:pt idx="684">
                  <c:v>0.0164050851462206</c:v>
                </c:pt>
                <c:pt idx="685">
                  <c:v>0.0162209185294624</c:v>
                </c:pt>
                <c:pt idx="686">
                  <c:v>0.016039065175893</c:v>
                </c:pt>
                <c:pt idx="687">
                  <c:v>0.0158594939555776</c:v>
                </c:pt>
                <c:pt idx="688">
                  <c:v>0.0156821741652879</c:v>
                </c:pt>
                <c:pt idx="689">
                  <c:v>0.0155070755230373</c:v>
                </c:pt>
                <c:pt idx="690">
                  <c:v>0.0153341681626665</c:v>
                </c:pt>
                <c:pt idx="691">
                  <c:v>0.0151634226284795</c:v>
                </c:pt>
                <c:pt idx="692">
                  <c:v>0.0149948098699289</c:v>
                </c:pt>
                <c:pt idx="693">
                  <c:v>0.0148283012363539</c:v>
                </c:pt>
                <c:pt idx="694">
                  <c:v>0.0146638684717683</c:v>
                </c:pt>
                <c:pt idx="695">
                  <c:v>0.0145014837096996</c:v>
                </c:pt>
                <c:pt idx="696">
                  <c:v>0.0143411194680809</c:v>
                </c:pt>
                <c:pt idx="697">
                  <c:v>0.0141827486441931</c:v>
                </c:pt>
                <c:pt idx="698">
                  <c:v>0.0140263445096594</c:v>
                </c:pt>
                <c:pt idx="699">
                  <c:v>0.0138718807054923</c:v>
                </c:pt>
                <c:pt idx="700">
                  <c:v>0.0137193312371912</c:v>
                </c:pt>
                <c:pt idx="701">
                  <c:v>0.013568670469893</c:v>
                </c:pt>
                <c:pt idx="702">
                  <c:v>0.0134198731235743</c:v>
                </c:pt>
                <c:pt idx="703">
                  <c:v>0.0132729142683053</c:v>
                </c:pt>
                <c:pt idx="704">
                  <c:v>0.0131277693195558</c:v>
                </c:pt>
                <c:pt idx="705">
                  <c:v>0.0129844140335527</c:v>
                </c:pt>
                <c:pt idx="706">
                  <c:v>0.0128428245026896</c:v>
                </c:pt>
                <c:pt idx="707">
                  <c:v>0.0127029771509873</c:v>
                </c:pt>
                <c:pt idx="708">
                  <c:v>0.0125648487296061</c:v>
                </c:pt>
                <c:pt idx="709">
                  <c:v>0.0124284163124096</c:v>
                </c:pt>
                <c:pt idx="710">
                  <c:v>0.0122936572915788</c:v>
                </c:pt>
                <c:pt idx="711">
                  <c:v>0.0121605493732775</c:v>
                </c:pt>
                <c:pt idx="712">
                  <c:v>0.0120290705733684</c:v>
                </c:pt>
                <c:pt idx="713">
                  <c:v>0.0118991992131795</c:v>
                </c:pt>
                <c:pt idx="714">
                  <c:v>0.0117709139153204</c:v>
                </c:pt>
                <c:pt idx="715">
                  <c:v>0.0116441935995491</c:v>
                </c:pt>
                <c:pt idx="716">
                  <c:v>0.0115190174786874</c:v>
                </c:pt>
                <c:pt idx="717">
                  <c:v>0.011395365054587</c:v>
                </c:pt>
                <c:pt idx="718">
                  <c:v>0.0112732161141434</c:v>
                </c:pt>
                <c:pt idx="719">
                  <c:v>0.0111525507253594</c:v>
                </c:pt>
                <c:pt idx="720">
                  <c:v>0.011033349233456</c:v>
                </c:pt>
                <c:pt idx="721">
                  <c:v>0.0109155922570329</c:v>
                </c:pt>
                <c:pt idx="722">
                  <c:v>0.0107992606842751</c:v>
                </c:pt>
                <c:pt idx="723">
                  <c:v>0.0106843356692082</c:v>
                </c:pt>
                <c:pt idx="724">
                  <c:v>0.0105707986279997</c:v>
                </c:pt>
                <c:pt idx="725">
                  <c:v>0.0104586312353077</c:v>
                </c:pt>
                <c:pt idx="726">
                  <c:v>0.010347815420676</c:v>
                </c:pt>
                <c:pt idx="727">
                  <c:v>0.0102383333649742</c:v>
                </c:pt>
                <c:pt idx="728">
                  <c:v>0.0101301674968843</c:v>
                </c:pt>
                <c:pt idx="729">
                  <c:v>0.0100233004894322</c:v>
                </c:pt>
                <c:pt idx="730">
                  <c:v>0.00991771525656368</c:v>
                </c:pt>
                <c:pt idx="731">
                  <c:v>0.0098133949497652</c:v>
                </c:pt>
                <c:pt idx="732">
                  <c:v>0.00971032295472831</c:v>
                </c:pt>
                <c:pt idx="733">
                  <c:v>0.00960848288805786</c:v>
                </c:pt>
                <c:pt idx="734">
                  <c:v>0.00950785859402325</c:v>
                </c:pt>
                <c:pt idx="735">
                  <c:v>0.00940843414135261</c:v>
                </c:pt>
                <c:pt idx="736">
                  <c:v>0.00931019382006905</c:v>
                </c:pt>
                <c:pt idx="737">
                  <c:v>0.00921312213836919</c:v>
                </c:pt>
                <c:pt idx="738">
                  <c:v>0.00911720381954285</c:v>
                </c:pt>
              </c:numCache>
            </c:numRef>
          </c:val>
        </c:ser>
        <c:ser>
          <c:idx val="2"/>
          <c:order val="1"/>
          <c:tx>
            <c:strRef>
              <c:f>'1m'!$F$142</c:f>
              <c:strCache>
                <c:ptCount val="1"/>
                <c:pt idx="0">
                  <c:v>dp/dt</c:v>
                </c:pt>
              </c:strCache>
            </c:strRef>
          </c:tx>
          <c:spPr>
            <a:solidFill>
              <a:srgbClr val="008000"/>
            </a:solidFill>
            <a:ln w="47625">
              <a:noFill/>
            </a:ln>
          </c:spPr>
          <c:invertIfNegative val="0"/>
          <c:cat>
            <c:numRef>
              <c:f>'1m'!$C$175:$C$913</c:f>
              <c:numCache>
                <c:formatCode>0</c:formatCode>
                <c:ptCount val="739"/>
                <c:pt idx="0">
                  <c:v>96.99905081682478</c:v>
                </c:pt>
                <c:pt idx="1">
                  <c:v>97.00720557003993</c:v>
                </c:pt>
                <c:pt idx="2">
                  <c:v>97.01536032325508</c:v>
                </c:pt>
                <c:pt idx="3">
                  <c:v>97.02351507647023</c:v>
                </c:pt>
                <c:pt idx="4">
                  <c:v>97.03166982968538</c:v>
                </c:pt>
                <c:pt idx="5">
                  <c:v>97.03982458290053</c:v>
                </c:pt>
                <c:pt idx="6">
                  <c:v>97.04797933611567</c:v>
                </c:pt>
                <c:pt idx="7">
                  <c:v>97.05613408933082</c:v>
                </c:pt>
                <c:pt idx="8">
                  <c:v>97.06428884254598</c:v>
                </c:pt>
                <c:pt idx="9">
                  <c:v>97.07244359576113</c:v>
                </c:pt>
                <c:pt idx="10">
                  <c:v>97.08059834897628</c:v>
                </c:pt>
                <c:pt idx="11">
                  <c:v>97.08875310219143</c:v>
                </c:pt>
                <c:pt idx="12">
                  <c:v>97.09690785540658</c:v>
                </c:pt>
                <c:pt idx="13">
                  <c:v>97.10506260862174</c:v>
                </c:pt>
                <c:pt idx="14">
                  <c:v>97.11321736183687</c:v>
                </c:pt>
                <c:pt idx="15">
                  <c:v>97.12137211505203</c:v>
                </c:pt>
                <c:pt idx="16">
                  <c:v>97.12952686826717</c:v>
                </c:pt>
                <c:pt idx="17">
                  <c:v>97.13768162148233</c:v>
                </c:pt>
                <c:pt idx="18">
                  <c:v>97.14583637469748</c:v>
                </c:pt>
                <c:pt idx="19">
                  <c:v>97.15399112791263</c:v>
                </c:pt>
                <c:pt idx="20">
                  <c:v>97.16214588112778</c:v>
                </c:pt>
                <c:pt idx="21">
                  <c:v>97.17030063434294</c:v>
                </c:pt>
                <c:pt idx="22">
                  <c:v>97.17845538755807</c:v>
                </c:pt>
                <c:pt idx="23">
                  <c:v>97.18661014077323</c:v>
                </c:pt>
                <c:pt idx="24">
                  <c:v>97.19476489398838</c:v>
                </c:pt>
                <c:pt idx="25">
                  <c:v>97.20291964720352</c:v>
                </c:pt>
                <c:pt idx="26">
                  <c:v>97.21107440041868</c:v>
                </c:pt>
                <c:pt idx="27">
                  <c:v>97.21922915363383</c:v>
                </c:pt>
                <c:pt idx="28">
                  <c:v>97.22738390684898</c:v>
                </c:pt>
                <c:pt idx="29">
                  <c:v>97.23553866006414</c:v>
                </c:pt>
                <c:pt idx="30">
                  <c:v>97.24369341327928</c:v>
                </c:pt>
                <c:pt idx="31">
                  <c:v>97.25184816649443</c:v>
                </c:pt>
                <c:pt idx="32">
                  <c:v>97.26000291970958</c:v>
                </c:pt>
                <c:pt idx="33">
                  <c:v>97.26815767292473</c:v>
                </c:pt>
                <c:pt idx="34">
                  <c:v>97.27631242613988</c:v>
                </c:pt>
                <c:pt idx="35">
                  <c:v>97.28446717935503</c:v>
                </c:pt>
                <c:pt idx="36">
                  <c:v>97.29262193257018</c:v>
                </c:pt>
                <c:pt idx="37">
                  <c:v>97.30077668578534</c:v>
                </c:pt>
                <c:pt idx="38">
                  <c:v>97.30893143900047</c:v>
                </c:pt>
                <c:pt idx="39">
                  <c:v>97.31708619221563</c:v>
                </c:pt>
                <c:pt idx="40">
                  <c:v>97.32524094543078</c:v>
                </c:pt>
                <c:pt idx="41">
                  <c:v>97.33339569864593</c:v>
                </c:pt>
                <c:pt idx="42">
                  <c:v>97.34155045186108</c:v>
                </c:pt>
                <c:pt idx="43">
                  <c:v>97.34970520507623</c:v>
                </c:pt>
                <c:pt idx="44">
                  <c:v>97.35785995829138</c:v>
                </c:pt>
                <c:pt idx="45">
                  <c:v>97.36601471150654</c:v>
                </c:pt>
                <c:pt idx="46">
                  <c:v>97.37416946472168</c:v>
                </c:pt>
                <c:pt idx="47">
                  <c:v>97.38232421793683</c:v>
                </c:pt>
                <c:pt idx="48">
                  <c:v>97.39047897115198</c:v>
                </c:pt>
                <c:pt idx="49">
                  <c:v>97.39863372436713</c:v>
                </c:pt>
                <c:pt idx="50">
                  <c:v>97.40678847758228</c:v>
                </c:pt>
                <c:pt idx="51">
                  <c:v>97.41494323079743</c:v>
                </c:pt>
                <c:pt idx="52">
                  <c:v>97.42309798401258</c:v>
                </c:pt>
                <c:pt idx="53">
                  <c:v>97.43125273722773</c:v>
                </c:pt>
                <c:pt idx="54">
                  <c:v>97.43940749044288</c:v>
                </c:pt>
                <c:pt idx="55">
                  <c:v>97.44756224365802</c:v>
                </c:pt>
                <c:pt idx="56">
                  <c:v>97.45571699687318</c:v>
                </c:pt>
                <c:pt idx="57">
                  <c:v>97.46387175008833</c:v>
                </c:pt>
                <c:pt idx="58">
                  <c:v>97.47202650330348</c:v>
                </c:pt>
                <c:pt idx="59">
                  <c:v>97.48018125651863</c:v>
                </c:pt>
                <c:pt idx="60">
                  <c:v>97.48833600973379</c:v>
                </c:pt>
                <c:pt idx="61">
                  <c:v>97.49649076294893</c:v>
                </c:pt>
                <c:pt idx="62">
                  <c:v>97.50464551616409</c:v>
                </c:pt>
                <c:pt idx="63">
                  <c:v>97.51280026937922</c:v>
                </c:pt>
                <c:pt idx="64">
                  <c:v>97.52095502259438</c:v>
                </c:pt>
                <c:pt idx="65">
                  <c:v>97.52910977580953</c:v>
                </c:pt>
                <c:pt idx="66">
                  <c:v>97.53726452902468</c:v>
                </c:pt>
                <c:pt idx="67">
                  <c:v>97.54541928223983</c:v>
                </c:pt>
                <c:pt idx="68">
                  <c:v>97.55357403545499</c:v>
                </c:pt>
                <c:pt idx="69">
                  <c:v>97.56172878867013</c:v>
                </c:pt>
                <c:pt idx="70">
                  <c:v>97.56988354188528</c:v>
                </c:pt>
                <c:pt idx="71">
                  <c:v>97.57803829510043</c:v>
                </c:pt>
                <c:pt idx="72">
                  <c:v>97.58619304831557</c:v>
                </c:pt>
                <c:pt idx="73">
                  <c:v>97.59434780153073</c:v>
                </c:pt>
                <c:pt idx="74">
                  <c:v>97.60250255474588</c:v>
                </c:pt>
                <c:pt idx="75">
                  <c:v>97.61065730796103</c:v>
                </c:pt>
                <c:pt idx="76">
                  <c:v>97.61881206117618</c:v>
                </c:pt>
                <c:pt idx="77">
                  <c:v>97.62696681439134</c:v>
                </c:pt>
                <c:pt idx="78">
                  <c:v>97.63512156760649</c:v>
                </c:pt>
                <c:pt idx="79">
                  <c:v>97.64327632082163</c:v>
                </c:pt>
                <c:pt idx="80">
                  <c:v>97.65143107403678</c:v>
                </c:pt>
                <c:pt idx="81">
                  <c:v>97.65958582725193</c:v>
                </c:pt>
                <c:pt idx="82">
                  <c:v>97.66774058046708</c:v>
                </c:pt>
                <c:pt idx="83">
                  <c:v>97.67589533368223</c:v>
                </c:pt>
                <c:pt idx="84">
                  <c:v>97.68405008689738</c:v>
                </c:pt>
                <c:pt idx="85">
                  <c:v>97.69220484011253</c:v>
                </c:pt>
                <c:pt idx="86">
                  <c:v>97.70035959332768</c:v>
                </c:pt>
                <c:pt idx="87">
                  <c:v>97.70851434654284</c:v>
                </c:pt>
                <c:pt idx="88">
                  <c:v>97.71666909975797</c:v>
                </c:pt>
                <c:pt idx="89">
                  <c:v>97.72482385297313</c:v>
                </c:pt>
                <c:pt idx="90">
                  <c:v>97.73297860618828</c:v>
                </c:pt>
                <c:pt idx="91">
                  <c:v>97.74113335940343</c:v>
                </c:pt>
                <c:pt idx="92">
                  <c:v>97.74928811261859</c:v>
                </c:pt>
                <c:pt idx="93">
                  <c:v>97.75744286583374</c:v>
                </c:pt>
                <c:pt idx="94">
                  <c:v>97.76559761904888</c:v>
                </c:pt>
                <c:pt idx="95">
                  <c:v>97.77375237226403</c:v>
                </c:pt>
                <c:pt idx="96">
                  <c:v>97.78190712547918</c:v>
                </c:pt>
                <c:pt idx="97">
                  <c:v>97.79006187869433</c:v>
                </c:pt>
                <c:pt idx="98">
                  <c:v>97.79821663190948</c:v>
                </c:pt>
                <c:pt idx="99">
                  <c:v>97.80637138512463</c:v>
                </c:pt>
                <c:pt idx="100">
                  <c:v>97.81452613833978</c:v>
                </c:pt>
                <c:pt idx="101">
                  <c:v>97.82268089155494</c:v>
                </c:pt>
                <c:pt idx="102">
                  <c:v>97.8308356447701</c:v>
                </c:pt>
                <c:pt idx="103">
                  <c:v>97.83899039798524</c:v>
                </c:pt>
                <c:pt idx="104">
                  <c:v>97.84714515120037</c:v>
                </c:pt>
                <c:pt idx="105">
                  <c:v>97.85529990441553</c:v>
                </c:pt>
                <c:pt idx="106">
                  <c:v>97.86345465763068</c:v>
                </c:pt>
                <c:pt idx="107">
                  <c:v>97.87160941084583</c:v>
                </c:pt>
                <c:pt idx="108">
                  <c:v>97.87976416406099</c:v>
                </c:pt>
                <c:pt idx="109">
                  <c:v>97.88791891727614</c:v>
                </c:pt>
                <c:pt idx="110">
                  <c:v>97.89607367049129</c:v>
                </c:pt>
                <c:pt idx="111">
                  <c:v>97.90422842370644</c:v>
                </c:pt>
                <c:pt idx="112">
                  <c:v>97.91238317692158</c:v>
                </c:pt>
                <c:pt idx="113">
                  <c:v>97.92053793013673</c:v>
                </c:pt>
                <c:pt idx="114">
                  <c:v>97.92869268335188</c:v>
                </c:pt>
                <c:pt idx="115">
                  <c:v>97.93684743656704</c:v>
                </c:pt>
                <c:pt idx="116">
                  <c:v>97.94500218978218</c:v>
                </c:pt>
                <c:pt idx="117">
                  <c:v>97.95315694299733</c:v>
                </c:pt>
                <c:pt idx="118">
                  <c:v>97.9613116962125</c:v>
                </c:pt>
                <c:pt idx="119">
                  <c:v>97.96946644942764</c:v>
                </c:pt>
                <c:pt idx="120">
                  <c:v>97.97762120264277</c:v>
                </c:pt>
                <c:pt idx="121">
                  <c:v>97.98577595585793</c:v>
                </c:pt>
                <c:pt idx="122">
                  <c:v>97.99393070907308</c:v>
                </c:pt>
                <c:pt idx="123">
                  <c:v>98.00208546228824</c:v>
                </c:pt>
                <c:pt idx="124">
                  <c:v>98.01024021550338</c:v>
                </c:pt>
                <c:pt idx="125">
                  <c:v>98.01839496871853</c:v>
                </c:pt>
                <c:pt idx="126">
                  <c:v>98.0265497219337</c:v>
                </c:pt>
                <c:pt idx="127">
                  <c:v>98.03470447514884</c:v>
                </c:pt>
                <c:pt idx="128">
                  <c:v>98.04285922836398</c:v>
                </c:pt>
                <c:pt idx="129">
                  <c:v>98.05101398157913</c:v>
                </c:pt>
                <c:pt idx="130">
                  <c:v>98.05916873479428</c:v>
                </c:pt>
                <c:pt idx="131">
                  <c:v>98.06732348800943</c:v>
                </c:pt>
                <c:pt idx="132">
                  <c:v>98.07547824122459</c:v>
                </c:pt>
                <c:pt idx="133">
                  <c:v>98.08363299443974</c:v>
                </c:pt>
                <c:pt idx="134">
                  <c:v>98.09178774765489</c:v>
                </c:pt>
                <c:pt idx="135">
                  <c:v>98.09994250087004</c:v>
                </c:pt>
                <c:pt idx="136">
                  <c:v>98.10809725408518</c:v>
                </c:pt>
                <c:pt idx="137">
                  <c:v>98.11625200730033</c:v>
                </c:pt>
                <c:pt idx="138">
                  <c:v>98.12440676051548</c:v>
                </c:pt>
                <c:pt idx="139">
                  <c:v>98.13256151373064</c:v>
                </c:pt>
                <c:pt idx="140">
                  <c:v>98.14071626694578</c:v>
                </c:pt>
                <c:pt idx="141">
                  <c:v>98.14887102016094</c:v>
                </c:pt>
                <c:pt idx="142">
                  <c:v>98.1570257733761</c:v>
                </c:pt>
                <c:pt idx="143">
                  <c:v>98.16518052659124</c:v>
                </c:pt>
                <c:pt idx="144">
                  <c:v>98.17333527980638</c:v>
                </c:pt>
                <c:pt idx="145">
                  <c:v>98.18149003302153</c:v>
                </c:pt>
                <c:pt idx="146">
                  <c:v>98.18964478623668</c:v>
                </c:pt>
                <c:pt idx="147">
                  <c:v>98.19779953945184</c:v>
                </c:pt>
                <c:pt idx="148">
                  <c:v>98.20595429266699</c:v>
                </c:pt>
                <c:pt idx="149">
                  <c:v>98.21410904588213</c:v>
                </c:pt>
                <c:pt idx="150">
                  <c:v>98.2222637990973</c:v>
                </c:pt>
                <c:pt idx="151">
                  <c:v>98.23041855231244</c:v>
                </c:pt>
                <c:pt idx="152">
                  <c:v>98.23857330552758</c:v>
                </c:pt>
                <c:pt idx="153">
                  <c:v>98.24672805874273</c:v>
                </c:pt>
                <c:pt idx="154">
                  <c:v>98.25488281195788</c:v>
                </c:pt>
                <c:pt idx="155">
                  <c:v>98.26303756517303</c:v>
                </c:pt>
                <c:pt idx="156">
                  <c:v>98.27119231838819</c:v>
                </c:pt>
                <c:pt idx="157">
                  <c:v>98.27934707160334</c:v>
                </c:pt>
                <c:pt idx="158">
                  <c:v>98.2875018248185</c:v>
                </c:pt>
                <c:pt idx="159">
                  <c:v>98.29565657803364</c:v>
                </c:pt>
                <c:pt idx="160">
                  <c:v>98.3038113312488</c:v>
                </c:pt>
                <c:pt idx="161">
                  <c:v>98.31196608446393</c:v>
                </c:pt>
                <c:pt idx="162">
                  <c:v>98.32012083767908</c:v>
                </c:pt>
                <c:pt idx="163">
                  <c:v>98.32827559089424</c:v>
                </c:pt>
                <c:pt idx="164">
                  <c:v>98.33643034410939</c:v>
                </c:pt>
                <c:pt idx="165">
                  <c:v>98.34458509732454</c:v>
                </c:pt>
                <c:pt idx="166">
                  <c:v>98.35273985053969</c:v>
                </c:pt>
                <c:pt idx="167">
                  <c:v>98.36089460375484</c:v>
                </c:pt>
                <c:pt idx="168">
                  <c:v>98.36904935697</c:v>
                </c:pt>
                <c:pt idx="169">
                  <c:v>98.37720411018513</c:v>
                </c:pt>
                <c:pt idx="170">
                  <c:v>98.38535886340028</c:v>
                </c:pt>
                <c:pt idx="171">
                  <c:v>98.39351361661543</c:v>
                </c:pt>
                <c:pt idx="172">
                  <c:v>98.40166836983058</c:v>
                </c:pt>
                <c:pt idx="173">
                  <c:v>98.40982312304574</c:v>
                </c:pt>
                <c:pt idx="174">
                  <c:v>98.41797787626089</c:v>
                </c:pt>
                <c:pt idx="175">
                  <c:v>98.42613262947604</c:v>
                </c:pt>
                <c:pt idx="176">
                  <c:v>98.4342873826912</c:v>
                </c:pt>
                <c:pt idx="177">
                  <c:v>98.44244213590633</c:v>
                </c:pt>
                <c:pt idx="178">
                  <c:v>98.45059688912148</c:v>
                </c:pt>
                <c:pt idx="179">
                  <c:v>98.45875164233664</c:v>
                </c:pt>
                <c:pt idx="180">
                  <c:v>98.46690639555179</c:v>
                </c:pt>
                <c:pt idx="181">
                  <c:v>98.47506114876694</c:v>
                </c:pt>
                <c:pt idx="182">
                  <c:v>98.4832159019821</c:v>
                </c:pt>
                <c:pt idx="183">
                  <c:v>98.49137065519724</c:v>
                </c:pt>
                <c:pt idx="184">
                  <c:v>98.4995254084124</c:v>
                </c:pt>
                <c:pt idx="185">
                  <c:v>98.50768016162753</c:v>
                </c:pt>
                <c:pt idx="186">
                  <c:v>98.51583491484268</c:v>
                </c:pt>
                <c:pt idx="187">
                  <c:v>98.52398966805783</c:v>
                </c:pt>
                <c:pt idx="188">
                  <c:v>98.53214442127298</c:v>
                </c:pt>
                <c:pt idx="189">
                  <c:v>98.54029917448814</c:v>
                </c:pt>
                <c:pt idx="190">
                  <c:v>98.5484539277033</c:v>
                </c:pt>
                <c:pt idx="191">
                  <c:v>98.55660868091844</c:v>
                </c:pt>
                <c:pt idx="192">
                  <c:v>98.5647634341336</c:v>
                </c:pt>
                <c:pt idx="193">
                  <c:v>98.57291818734873</c:v>
                </c:pt>
                <c:pt idx="194">
                  <c:v>98.58107294056389</c:v>
                </c:pt>
                <c:pt idx="195">
                  <c:v>98.58922769377903</c:v>
                </c:pt>
                <c:pt idx="196">
                  <c:v>98.59738244699419</c:v>
                </c:pt>
                <c:pt idx="197">
                  <c:v>98.60553720020934</c:v>
                </c:pt>
                <c:pt idx="198">
                  <c:v>98.61369195342449</c:v>
                </c:pt>
                <c:pt idx="199">
                  <c:v>98.62184670663964</c:v>
                </c:pt>
                <c:pt idx="200">
                  <c:v>98.6300014598548</c:v>
                </c:pt>
                <c:pt idx="201">
                  <c:v>98.63815621306995</c:v>
                </c:pt>
                <c:pt idx="202">
                  <c:v>98.64631096628508</c:v>
                </c:pt>
                <c:pt idx="203">
                  <c:v>98.65446571950024</c:v>
                </c:pt>
                <c:pt idx="204">
                  <c:v>98.66262047271538</c:v>
                </c:pt>
                <c:pt idx="205">
                  <c:v>98.67077522593054</c:v>
                </c:pt>
                <c:pt idx="206">
                  <c:v>98.6789299791457</c:v>
                </c:pt>
                <c:pt idx="207">
                  <c:v>98.68708473236084</c:v>
                </c:pt>
                <c:pt idx="208">
                  <c:v>98.695239485576</c:v>
                </c:pt>
                <c:pt idx="209">
                  <c:v>98.70339423879115</c:v>
                </c:pt>
                <c:pt idx="210">
                  <c:v>98.71154899200628</c:v>
                </c:pt>
                <c:pt idx="211">
                  <c:v>98.71970374522143</c:v>
                </c:pt>
                <c:pt idx="212">
                  <c:v>98.72785849843659</c:v>
                </c:pt>
                <c:pt idx="213">
                  <c:v>98.73601325165174</c:v>
                </c:pt>
                <c:pt idx="214">
                  <c:v>98.7441680048669</c:v>
                </c:pt>
                <c:pt idx="215">
                  <c:v>98.75232275808204</c:v>
                </c:pt>
                <c:pt idx="216">
                  <c:v>98.7604775112972</c:v>
                </c:pt>
                <c:pt idx="217">
                  <c:v>98.76863226451234</c:v>
                </c:pt>
                <c:pt idx="218">
                  <c:v>98.77678701772749</c:v>
                </c:pt>
                <c:pt idx="219">
                  <c:v>98.78494177094263</c:v>
                </c:pt>
                <c:pt idx="220">
                  <c:v>98.79309652415778</c:v>
                </c:pt>
                <c:pt idx="221">
                  <c:v>98.80125127737294</c:v>
                </c:pt>
                <c:pt idx="222">
                  <c:v>98.80940603058809</c:v>
                </c:pt>
                <c:pt idx="223">
                  <c:v>98.81756078380324</c:v>
                </c:pt>
                <c:pt idx="224">
                  <c:v>98.8257155370184</c:v>
                </c:pt>
                <c:pt idx="225">
                  <c:v>98.83387029023355</c:v>
                </c:pt>
                <c:pt idx="226">
                  <c:v>98.84202504344868</c:v>
                </c:pt>
                <c:pt idx="227">
                  <c:v>98.85017979666384</c:v>
                </c:pt>
                <c:pt idx="228">
                  <c:v>98.85833454987899</c:v>
                </c:pt>
                <c:pt idx="229">
                  <c:v>98.86648930309414</c:v>
                </c:pt>
                <c:pt idx="230">
                  <c:v>98.87464405630929</c:v>
                </c:pt>
                <c:pt idx="231">
                  <c:v>98.88279880952444</c:v>
                </c:pt>
                <c:pt idx="232">
                  <c:v>98.8909535627396</c:v>
                </c:pt>
                <c:pt idx="233">
                  <c:v>98.89910831595475</c:v>
                </c:pt>
                <c:pt idx="234">
                  <c:v>98.90726306916988</c:v>
                </c:pt>
                <c:pt idx="235">
                  <c:v>98.91541782238504</c:v>
                </c:pt>
                <c:pt idx="236">
                  <c:v>98.92357257560019</c:v>
                </c:pt>
                <c:pt idx="237">
                  <c:v>98.93172732881534</c:v>
                </c:pt>
                <c:pt idx="238">
                  <c:v>98.93988208203049</c:v>
                </c:pt>
                <c:pt idx="239">
                  <c:v>98.94803683524564</c:v>
                </c:pt>
                <c:pt idx="240">
                  <c:v>98.9561915884608</c:v>
                </c:pt>
                <c:pt idx="241">
                  <c:v>98.96434634167594</c:v>
                </c:pt>
                <c:pt idx="242">
                  <c:v>98.97250109489109</c:v>
                </c:pt>
                <c:pt idx="243">
                  <c:v>98.98065584810623</c:v>
                </c:pt>
                <c:pt idx="244">
                  <c:v>98.98881060132138</c:v>
                </c:pt>
                <c:pt idx="245">
                  <c:v>98.99696535453654</c:v>
                </c:pt>
                <c:pt idx="246">
                  <c:v>99.00512010775169</c:v>
                </c:pt>
                <c:pt idx="247">
                  <c:v>99.01327486096684</c:v>
                </c:pt>
                <c:pt idx="248">
                  <c:v>99.021429614182</c:v>
                </c:pt>
                <c:pt idx="249">
                  <c:v>99.02958436739714</c:v>
                </c:pt>
                <c:pt idx="250">
                  <c:v>99.03773912061228</c:v>
                </c:pt>
                <c:pt idx="251">
                  <c:v>99.04589387382744</c:v>
                </c:pt>
                <c:pt idx="252">
                  <c:v>99.0540486270426</c:v>
                </c:pt>
                <c:pt idx="253">
                  <c:v>99.06220338025774</c:v>
                </c:pt>
                <c:pt idx="254">
                  <c:v>99.07035813347289</c:v>
                </c:pt>
                <c:pt idx="255">
                  <c:v>99.07851288668805</c:v>
                </c:pt>
                <c:pt idx="256">
                  <c:v>99.0866676399032</c:v>
                </c:pt>
                <c:pt idx="257">
                  <c:v>99.09482239311834</c:v>
                </c:pt>
                <c:pt idx="258">
                  <c:v>99.10297714633349</c:v>
                </c:pt>
                <c:pt idx="259">
                  <c:v>99.11113189954864</c:v>
                </c:pt>
                <c:pt idx="260">
                  <c:v>99.11928665276379</c:v>
                </c:pt>
                <c:pt idx="261">
                  <c:v>99.12744140597894</c:v>
                </c:pt>
                <c:pt idx="262">
                  <c:v>99.13559615919409</c:v>
                </c:pt>
                <c:pt idx="263">
                  <c:v>99.14375091240925</c:v>
                </c:pt>
                <c:pt idx="264">
                  <c:v>99.1519056656244</c:v>
                </c:pt>
                <c:pt idx="265">
                  <c:v>99.16006041883955</c:v>
                </c:pt>
                <c:pt idx="266">
                  <c:v>99.1682151720547</c:v>
                </c:pt>
                <c:pt idx="267">
                  <c:v>99.17636992526984</c:v>
                </c:pt>
                <c:pt idx="268">
                  <c:v>99.18452467848499</c:v>
                </c:pt>
                <c:pt idx="269">
                  <c:v>99.19267943170014</c:v>
                </c:pt>
                <c:pt idx="270">
                  <c:v>99.2008341849153</c:v>
                </c:pt>
                <c:pt idx="271">
                  <c:v>99.20898893813045</c:v>
                </c:pt>
                <c:pt idx="272">
                  <c:v>99.2171436913456</c:v>
                </c:pt>
                <c:pt idx="273">
                  <c:v>99.22529844456075</c:v>
                </c:pt>
                <c:pt idx="274">
                  <c:v>99.2334531977759</c:v>
                </c:pt>
                <c:pt idx="275">
                  <c:v>99.24160795099103</c:v>
                </c:pt>
                <c:pt idx="276">
                  <c:v>99.2497627042062</c:v>
                </c:pt>
                <c:pt idx="277">
                  <c:v>99.25791745742134</c:v>
                </c:pt>
                <c:pt idx="278">
                  <c:v>99.26607221063649</c:v>
                </c:pt>
                <c:pt idx="279">
                  <c:v>99.27422696385164</c:v>
                </c:pt>
                <c:pt idx="280">
                  <c:v>99.2823817170668</c:v>
                </c:pt>
                <c:pt idx="281">
                  <c:v>99.29053647028195</c:v>
                </c:pt>
                <c:pt idx="282">
                  <c:v>99.2986912234971</c:v>
                </c:pt>
                <c:pt idx="283">
                  <c:v>99.30684597671224</c:v>
                </c:pt>
                <c:pt idx="284">
                  <c:v>99.3150007299274</c:v>
                </c:pt>
                <c:pt idx="285">
                  <c:v>99.32315548314254</c:v>
                </c:pt>
                <c:pt idx="286">
                  <c:v>99.33131023635769</c:v>
                </c:pt>
                <c:pt idx="287">
                  <c:v>99.33946498957284</c:v>
                </c:pt>
                <c:pt idx="288">
                  <c:v>99.347619742788</c:v>
                </c:pt>
                <c:pt idx="289">
                  <c:v>99.35577449600315</c:v>
                </c:pt>
                <c:pt idx="290">
                  <c:v>99.3639292492183</c:v>
                </c:pt>
                <c:pt idx="291">
                  <c:v>99.37208400243344</c:v>
                </c:pt>
                <c:pt idx="292">
                  <c:v>99.38023875564859</c:v>
                </c:pt>
                <c:pt idx="293">
                  <c:v>99.38839350886374</c:v>
                </c:pt>
                <c:pt idx="294">
                  <c:v>99.39654826207889</c:v>
                </c:pt>
                <c:pt idx="295">
                  <c:v>99.40470301529404</c:v>
                </c:pt>
                <c:pt idx="296">
                  <c:v>99.4128577685092</c:v>
                </c:pt>
                <c:pt idx="297">
                  <c:v>99.42101252172435</c:v>
                </c:pt>
                <c:pt idx="298">
                  <c:v>99.4291672749395</c:v>
                </c:pt>
                <c:pt idx="299">
                  <c:v>99.43732202815464</c:v>
                </c:pt>
                <c:pt idx="300">
                  <c:v>99.4454767813698</c:v>
                </c:pt>
                <c:pt idx="301">
                  <c:v>99.45363153458494</c:v>
                </c:pt>
                <c:pt idx="302">
                  <c:v>99.4617862878001</c:v>
                </c:pt>
                <c:pt idx="303">
                  <c:v>99.46994104101524</c:v>
                </c:pt>
                <c:pt idx="304">
                  <c:v>99.4780957942304</c:v>
                </c:pt>
                <c:pt idx="305">
                  <c:v>99.48625054744555</c:v>
                </c:pt>
                <c:pt idx="306">
                  <c:v>99.4944053006607</c:v>
                </c:pt>
                <c:pt idx="307">
                  <c:v>99.50256005387584</c:v>
                </c:pt>
                <c:pt idx="308">
                  <c:v>99.51071480709099</c:v>
                </c:pt>
                <c:pt idx="309">
                  <c:v>99.51886956030614</c:v>
                </c:pt>
                <c:pt idx="310">
                  <c:v>99.5270243135213</c:v>
                </c:pt>
                <c:pt idx="311">
                  <c:v>99.53517906673645</c:v>
                </c:pt>
                <c:pt idx="312">
                  <c:v>99.5433338199516</c:v>
                </c:pt>
                <c:pt idx="313">
                  <c:v>99.55148857316675</c:v>
                </c:pt>
                <c:pt idx="314">
                  <c:v>99.5596433263819</c:v>
                </c:pt>
                <c:pt idx="315">
                  <c:v>99.56779807959705</c:v>
                </c:pt>
                <c:pt idx="316">
                  <c:v>99.57595283281219</c:v>
                </c:pt>
                <c:pt idx="317">
                  <c:v>99.58410758602734</c:v>
                </c:pt>
                <c:pt idx="318">
                  <c:v>99.5922623392425</c:v>
                </c:pt>
                <c:pt idx="319">
                  <c:v>99.60041709245765</c:v>
                </c:pt>
                <c:pt idx="320">
                  <c:v>99.6085718456728</c:v>
                </c:pt>
                <c:pt idx="321">
                  <c:v>99.61672659888795</c:v>
                </c:pt>
                <c:pt idx="322">
                  <c:v>99.6248813521031</c:v>
                </c:pt>
                <c:pt idx="323">
                  <c:v>99.63303610531825</c:v>
                </c:pt>
                <c:pt idx="324">
                  <c:v>99.64119085853339</c:v>
                </c:pt>
                <c:pt idx="325">
                  <c:v>99.64934561174854</c:v>
                </c:pt>
                <c:pt idx="326">
                  <c:v>99.6575003649637</c:v>
                </c:pt>
                <c:pt idx="327">
                  <c:v>99.66565511817885</c:v>
                </c:pt>
                <c:pt idx="328">
                  <c:v>99.673809871394</c:v>
                </c:pt>
                <c:pt idx="329">
                  <c:v>99.68196462460915</c:v>
                </c:pt>
                <c:pt idx="330">
                  <c:v>99.6901193778243</c:v>
                </c:pt>
                <c:pt idx="331">
                  <c:v>99.69827413103945</c:v>
                </c:pt>
                <c:pt idx="332">
                  <c:v>99.70642888425459</c:v>
                </c:pt>
                <c:pt idx="333">
                  <c:v>99.71458363746974</c:v>
                </c:pt>
                <c:pt idx="334">
                  <c:v>99.7227383906849</c:v>
                </c:pt>
                <c:pt idx="335">
                  <c:v>99.73089314390004</c:v>
                </c:pt>
                <c:pt idx="336">
                  <c:v>99.7390478971152</c:v>
                </c:pt>
                <c:pt idx="337">
                  <c:v>99.74720265033035</c:v>
                </c:pt>
                <c:pt idx="338">
                  <c:v>99.7553574035455</c:v>
                </c:pt>
                <c:pt idx="339">
                  <c:v>99.76351215676065</c:v>
                </c:pt>
                <c:pt idx="340">
                  <c:v>99.7716669099758</c:v>
                </c:pt>
                <c:pt idx="341">
                  <c:v>99.77982166319094</c:v>
                </c:pt>
                <c:pt idx="342">
                  <c:v>99.7879764164061</c:v>
                </c:pt>
                <c:pt idx="343">
                  <c:v>99.79613116962125</c:v>
                </c:pt>
                <c:pt idx="344">
                  <c:v>99.8042859228364</c:v>
                </c:pt>
                <c:pt idx="345">
                  <c:v>99.81244067605155</c:v>
                </c:pt>
                <c:pt idx="346">
                  <c:v>99.8205954292667</c:v>
                </c:pt>
                <c:pt idx="347">
                  <c:v>99.82875018248185</c:v>
                </c:pt>
                <c:pt idx="348">
                  <c:v>99.83690493569699</c:v>
                </c:pt>
                <c:pt idx="349">
                  <c:v>99.84505968891214</c:v>
                </c:pt>
                <c:pt idx="350">
                  <c:v>99.8532144421273</c:v>
                </c:pt>
                <c:pt idx="351">
                  <c:v>99.86136919534244</c:v>
                </c:pt>
                <c:pt idx="352">
                  <c:v>99.8695239485576</c:v>
                </c:pt>
                <c:pt idx="353">
                  <c:v>99.87767870177275</c:v>
                </c:pt>
                <c:pt idx="354">
                  <c:v>99.8858334549879</c:v>
                </c:pt>
                <c:pt idx="355">
                  <c:v>99.89398820820305</c:v>
                </c:pt>
                <c:pt idx="356">
                  <c:v>99.9021429614182</c:v>
                </c:pt>
                <c:pt idx="357">
                  <c:v>99.91029771463334</c:v>
                </c:pt>
                <c:pt idx="358">
                  <c:v>99.9184524678485</c:v>
                </c:pt>
                <c:pt idx="359">
                  <c:v>99.92660722106364</c:v>
                </c:pt>
                <c:pt idx="360">
                  <c:v>99.9347619742788</c:v>
                </c:pt>
                <c:pt idx="361">
                  <c:v>99.94291672749395</c:v>
                </c:pt>
                <c:pt idx="362">
                  <c:v>99.9510714807091</c:v>
                </c:pt>
                <c:pt idx="363">
                  <c:v>99.95922623392425</c:v>
                </c:pt>
                <c:pt idx="364">
                  <c:v>99.9673809871394</c:v>
                </c:pt>
                <c:pt idx="365">
                  <c:v>99.97553574035454</c:v>
                </c:pt>
                <c:pt idx="366">
                  <c:v>99.9836904935697</c:v>
                </c:pt>
                <c:pt idx="367">
                  <c:v>99.99184524678485</c:v>
                </c:pt>
                <c:pt idx="368">
                  <c:v>100.0</c:v>
                </c:pt>
                <c:pt idx="369">
                  <c:v>100.0081547532152</c:v>
                </c:pt>
                <c:pt idx="370">
                  <c:v>100.0163095064303</c:v>
                </c:pt>
                <c:pt idx="371">
                  <c:v>100.0244642596455</c:v>
                </c:pt>
                <c:pt idx="372">
                  <c:v>100.0326190128606</c:v>
                </c:pt>
                <c:pt idx="373">
                  <c:v>100.0407737660757</c:v>
                </c:pt>
                <c:pt idx="374">
                  <c:v>100.0489285192909</c:v>
                </c:pt>
                <c:pt idx="375">
                  <c:v>100.057083272506</c:v>
                </c:pt>
                <c:pt idx="376">
                  <c:v>100.0652380257212</c:v>
                </c:pt>
                <c:pt idx="377">
                  <c:v>100.0733927789364</c:v>
                </c:pt>
                <c:pt idx="378">
                  <c:v>100.0815475321515</c:v>
                </c:pt>
                <c:pt idx="379">
                  <c:v>100.0897022853667</c:v>
                </c:pt>
                <c:pt idx="380">
                  <c:v>100.0978570385818</c:v>
                </c:pt>
                <c:pt idx="381">
                  <c:v>100.1060117917969</c:v>
                </c:pt>
                <c:pt idx="382">
                  <c:v>100.1141665450121</c:v>
                </c:pt>
                <c:pt idx="383">
                  <c:v>100.1223212982272</c:v>
                </c:pt>
                <c:pt idx="384">
                  <c:v>100.1304760514424</c:v>
                </c:pt>
                <c:pt idx="385">
                  <c:v>100.1386308046576</c:v>
                </c:pt>
                <c:pt idx="386">
                  <c:v>100.1467855578727</c:v>
                </c:pt>
                <c:pt idx="387">
                  <c:v>100.1549403110879</c:v>
                </c:pt>
                <c:pt idx="388">
                  <c:v>100.163095064303</c:v>
                </c:pt>
                <c:pt idx="389">
                  <c:v>100.1712498175181</c:v>
                </c:pt>
                <c:pt idx="390">
                  <c:v>100.1794045707333</c:v>
                </c:pt>
                <c:pt idx="391">
                  <c:v>100.1875593239484</c:v>
                </c:pt>
                <c:pt idx="392">
                  <c:v>100.1957140771636</c:v>
                </c:pt>
                <c:pt idx="393">
                  <c:v>100.2038688303788</c:v>
                </c:pt>
                <c:pt idx="394">
                  <c:v>100.212023583594</c:v>
                </c:pt>
                <c:pt idx="395">
                  <c:v>100.2201783368091</c:v>
                </c:pt>
                <c:pt idx="396">
                  <c:v>100.2283330900242</c:v>
                </c:pt>
                <c:pt idx="397">
                  <c:v>100.2364878432393</c:v>
                </c:pt>
                <c:pt idx="398">
                  <c:v>100.2446425964545</c:v>
                </c:pt>
                <c:pt idx="399">
                  <c:v>100.2527973496696</c:v>
                </c:pt>
                <c:pt idx="400">
                  <c:v>100.2609521028848</c:v>
                </c:pt>
                <c:pt idx="401">
                  <c:v>100.2691068561</c:v>
                </c:pt>
                <c:pt idx="402">
                  <c:v>100.2772616093151</c:v>
                </c:pt>
                <c:pt idx="403">
                  <c:v>100.2854163625303</c:v>
                </c:pt>
                <c:pt idx="404">
                  <c:v>100.2935711157454</c:v>
                </c:pt>
                <c:pt idx="405">
                  <c:v>100.3017258689605</c:v>
                </c:pt>
                <c:pt idx="406">
                  <c:v>100.3098806221757</c:v>
                </c:pt>
                <c:pt idx="407">
                  <c:v>100.3180353753908</c:v>
                </c:pt>
                <c:pt idx="408">
                  <c:v>100.326190128606</c:v>
                </c:pt>
                <c:pt idx="409">
                  <c:v>100.3343448818212</c:v>
                </c:pt>
                <c:pt idx="410">
                  <c:v>100.3424996350363</c:v>
                </c:pt>
                <c:pt idx="411">
                  <c:v>100.3506543882515</c:v>
                </c:pt>
                <c:pt idx="412">
                  <c:v>100.3588091414666</c:v>
                </c:pt>
                <c:pt idx="413">
                  <c:v>100.3669638946817</c:v>
                </c:pt>
                <c:pt idx="414">
                  <c:v>100.3751186478969</c:v>
                </c:pt>
                <c:pt idx="415">
                  <c:v>100.383273401112</c:v>
                </c:pt>
                <c:pt idx="416">
                  <c:v>100.3914281543272</c:v>
                </c:pt>
                <c:pt idx="417">
                  <c:v>100.3995829075424</c:v>
                </c:pt>
                <c:pt idx="418">
                  <c:v>100.4077376607575</c:v>
                </c:pt>
                <c:pt idx="419">
                  <c:v>100.4158924139727</c:v>
                </c:pt>
                <c:pt idx="420">
                  <c:v>100.4240471671878</c:v>
                </c:pt>
                <c:pt idx="421">
                  <c:v>100.4322019204029</c:v>
                </c:pt>
                <c:pt idx="422">
                  <c:v>100.4403566736181</c:v>
                </c:pt>
                <c:pt idx="423">
                  <c:v>100.4485114268332</c:v>
                </c:pt>
                <c:pt idx="424">
                  <c:v>100.4566661800484</c:v>
                </c:pt>
                <c:pt idx="425">
                  <c:v>100.4648209332636</c:v>
                </c:pt>
                <c:pt idx="426">
                  <c:v>100.4729756864787</c:v>
                </c:pt>
                <c:pt idx="427">
                  <c:v>100.4811304396939</c:v>
                </c:pt>
                <c:pt idx="428">
                  <c:v>100.489285192909</c:v>
                </c:pt>
                <c:pt idx="429">
                  <c:v>100.4974399461242</c:v>
                </c:pt>
                <c:pt idx="430">
                  <c:v>100.5055946993393</c:v>
                </c:pt>
                <c:pt idx="431">
                  <c:v>100.5137494525544</c:v>
                </c:pt>
                <c:pt idx="432">
                  <c:v>100.5219042057696</c:v>
                </c:pt>
                <c:pt idx="433">
                  <c:v>100.5300589589848</c:v>
                </c:pt>
                <c:pt idx="434">
                  <c:v>100.5382137121999</c:v>
                </c:pt>
                <c:pt idx="435">
                  <c:v>100.5463684654151</c:v>
                </c:pt>
                <c:pt idx="436">
                  <c:v>100.5545232186302</c:v>
                </c:pt>
                <c:pt idx="437">
                  <c:v>100.5626779718454</c:v>
                </c:pt>
                <c:pt idx="438">
                  <c:v>100.5708327250605</c:v>
                </c:pt>
                <c:pt idx="439">
                  <c:v>100.5789874782756</c:v>
                </c:pt>
                <c:pt idx="440">
                  <c:v>100.5871422314908</c:v>
                </c:pt>
                <c:pt idx="441">
                  <c:v>100.595296984706</c:v>
                </c:pt>
                <c:pt idx="442">
                  <c:v>100.6034517379211</c:v>
                </c:pt>
                <c:pt idx="443">
                  <c:v>100.6116064911363</c:v>
                </c:pt>
                <c:pt idx="444">
                  <c:v>100.6197612443514</c:v>
                </c:pt>
                <c:pt idx="445">
                  <c:v>100.6279159975666</c:v>
                </c:pt>
                <c:pt idx="446">
                  <c:v>100.6360707507817</c:v>
                </c:pt>
                <c:pt idx="447">
                  <c:v>100.6442255039968</c:v>
                </c:pt>
                <c:pt idx="448">
                  <c:v>100.652380257212</c:v>
                </c:pt>
                <c:pt idx="449">
                  <c:v>100.6605350104272</c:v>
                </c:pt>
                <c:pt idx="450">
                  <c:v>100.6686897636423</c:v>
                </c:pt>
                <c:pt idx="451">
                  <c:v>100.6768445168575</c:v>
                </c:pt>
                <c:pt idx="452">
                  <c:v>100.6849992700726</c:v>
                </c:pt>
                <c:pt idx="453">
                  <c:v>100.6931540232878</c:v>
                </c:pt>
                <c:pt idx="454">
                  <c:v>100.7013087765029</c:v>
                </c:pt>
                <c:pt idx="455">
                  <c:v>100.7094635297181</c:v>
                </c:pt>
                <c:pt idx="456">
                  <c:v>100.7176182829332</c:v>
                </c:pt>
                <c:pt idx="457">
                  <c:v>100.7257730361484</c:v>
                </c:pt>
                <c:pt idx="458">
                  <c:v>100.7339277893635</c:v>
                </c:pt>
                <c:pt idx="459">
                  <c:v>100.7420825425787</c:v>
                </c:pt>
                <c:pt idx="460">
                  <c:v>100.7502372957938</c:v>
                </c:pt>
                <c:pt idx="461">
                  <c:v>100.758392049009</c:v>
                </c:pt>
                <c:pt idx="462">
                  <c:v>100.7665468022241</c:v>
                </c:pt>
                <c:pt idx="463">
                  <c:v>100.7747015554393</c:v>
                </c:pt>
                <c:pt idx="464">
                  <c:v>100.7828563086544</c:v>
                </c:pt>
                <c:pt idx="465">
                  <c:v>100.7910110618696</c:v>
                </c:pt>
                <c:pt idx="466">
                  <c:v>100.7991658150847</c:v>
                </c:pt>
                <c:pt idx="467">
                  <c:v>100.8073205682999</c:v>
                </c:pt>
                <c:pt idx="468">
                  <c:v>100.815475321515</c:v>
                </c:pt>
                <c:pt idx="469">
                  <c:v>100.8236300747302</c:v>
                </c:pt>
                <c:pt idx="470">
                  <c:v>100.8317848279453</c:v>
                </c:pt>
                <c:pt idx="471">
                  <c:v>100.8399395811605</c:v>
                </c:pt>
                <c:pt idx="472">
                  <c:v>100.8480943343756</c:v>
                </c:pt>
                <c:pt idx="473">
                  <c:v>100.8562490875908</c:v>
                </c:pt>
                <c:pt idx="474">
                  <c:v>100.864403840806</c:v>
                </c:pt>
                <c:pt idx="475">
                  <c:v>100.8725585940211</c:v>
                </c:pt>
                <c:pt idx="476">
                  <c:v>100.8807133472362</c:v>
                </c:pt>
                <c:pt idx="477">
                  <c:v>100.8888681004514</c:v>
                </c:pt>
                <c:pt idx="478">
                  <c:v>100.8970228536665</c:v>
                </c:pt>
                <c:pt idx="479">
                  <c:v>100.9051776068817</c:v>
                </c:pt>
                <c:pt idx="480">
                  <c:v>100.9133323600968</c:v>
                </c:pt>
                <c:pt idx="481">
                  <c:v>100.921487113312</c:v>
                </c:pt>
                <c:pt idx="482">
                  <c:v>100.9296418665271</c:v>
                </c:pt>
                <c:pt idx="483">
                  <c:v>100.9377966197423</c:v>
                </c:pt>
                <c:pt idx="484">
                  <c:v>100.9459513729574</c:v>
                </c:pt>
                <c:pt idx="485">
                  <c:v>100.9541061261726</c:v>
                </c:pt>
                <c:pt idx="486">
                  <c:v>100.9622608793877</c:v>
                </c:pt>
                <c:pt idx="487">
                  <c:v>100.9704156326029</c:v>
                </c:pt>
                <c:pt idx="488">
                  <c:v>100.978570385818</c:v>
                </c:pt>
                <c:pt idx="489">
                  <c:v>100.9867251390332</c:v>
                </c:pt>
                <c:pt idx="490">
                  <c:v>100.9948798922483</c:v>
                </c:pt>
                <c:pt idx="491">
                  <c:v>101.0030346454635</c:v>
                </c:pt>
                <c:pt idx="492">
                  <c:v>101.0111893986786</c:v>
                </c:pt>
                <c:pt idx="493">
                  <c:v>101.0193441518938</c:v>
                </c:pt>
                <c:pt idx="494">
                  <c:v>101.0274989051089</c:v>
                </c:pt>
                <c:pt idx="495">
                  <c:v>101.0356536583241</c:v>
                </c:pt>
                <c:pt idx="496">
                  <c:v>101.0438084115392</c:v>
                </c:pt>
                <c:pt idx="497">
                  <c:v>101.0519631647544</c:v>
                </c:pt>
                <c:pt idx="498">
                  <c:v>101.0601179179695</c:v>
                </c:pt>
                <c:pt idx="499">
                  <c:v>101.0682726711847</c:v>
                </c:pt>
                <c:pt idx="500">
                  <c:v>101.0764274243998</c:v>
                </c:pt>
                <c:pt idx="501">
                  <c:v>101.084582177615</c:v>
                </c:pt>
                <c:pt idx="502">
                  <c:v>101.0927369308301</c:v>
                </c:pt>
                <c:pt idx="503">
                  <c:v>101.1008916840453</c:v>
                </c:pt>
                <c:pt idx="504">
                  <c:v>101.1090464372604</c:v>
                </c:pt>
                <c:pt idx="505">
                  <c:v>101.1172011904756</c:v>
                </c:pt>
                <c:pt idx="506">
                  <c:v>101.1253559436907</c:v>
                </c:pt>
                <c:pt idx="507">
                  <c:v>101.1335106969059</c:v>
                </c:pt>
                <c:pt idx="508">
                  <c:v>101.141665450121</c:v>
                </c:pt>
                <c:pt idx="509">
                  <c:v>101.1498202033362</c:v>
                </c:pt>
                <c:pt idx="510">
                  <c:v>101.1579749565513</c:v>
                </c:pt>
                <c:pt idx="511">
                  <c:v>101.1661297097665</c:v>
                </c:pt>
                <c:pt idx="512">
                  <c:v>101.1742844629816</c:v>
                </c:pt>
                <c:pt idx="513">
                  <c:v>101.1824392161968</c:v>
                </c:pt>
                <c:pt idx="514">
                  <c:v>101.190593969412</c:v>
                </c:pt>
                <c:pt idx="515">
                  <c:v>101.1987487226271</c:v>
                </c:pt>
                <c:pt idx="516">
                  <c:v>101.2069034758422</c:v>
                </c:pt>
                <c:pt idx="517">
                  <c:v>101.2150582290574</c:v>
                </c:pt>
                <c:pt idx="518">
                  <c:v>101.2232129822725</c:v>
                </c:pt>
                <c:pt idx="519">
                  <c:v>101.2313677354877</c:v>
                </c:pt>
                <c:pt idx="520">
                  <c:v>101.2395224887028</c:v>
                </c:pt>
                <c:pt idx="521">
                  <c:v>101.247677241918</c:v>
                </c:pt>
                <c:pt idx="522">
                  <c:v>101.2558319951331</c:v>
                </c:pt>
                <c:pt idx="523">
                  <c:v>101.2639867483483</c:v>
                </c:pt>
                <c:pt idx="524">
                  <c:v>101.2721415015634</c:v>
                </c:pt>
                <c:pt idx="525">
                  <c:v>101.2802962547786</c:v>
                </c:pt>
                <c:pt idx="526">
                  <c:v>101.2884510079937</c:v>
                </c:pt>
                <c:pt idx="527">
                  <c:v>101.2966057612089</c:v>
                </c:pt>
                <c:pt idx="528">
                  <c:v>101.304760514424</c:v>
                </c:pt>
                <c:pt idx="529">
                  <c:v>101.3129152676392</c:v>
                </c:pt>
                <c:pt idx="530">
                  <c:v>101.3210700208543</c:v>
                </c:pt>
                <c:pt idx="531">
                  <c:v>101.3292247740695</c:v>
                </c:pt>
                <c:pt idx="532">
                  <c:v>101.3373795272846</c:v>
                </c:pt>
                <c:pt idx="533">
                  <c:v>101.3455342804998</c:v>
                </c:pt>
                <c:pt idx="534">
                  <c:v>101.3536890337149</c:v>
                </c:pt>
                <c:pt idx="535">
                  <c:v>101.3618437869301</c:v>
                </c:pt>
                <c:pt idx="536">
                  <c:v>101.3699985401452</c:v>
                </c:pt>
                <c:pt idx="537">
                  <c:v>101.3781532933604</c:v>
                </c:pt>
                <c:pt idx="538">
                  <c:v>101.3863080465755</c:v>
                </c:pt>
                <c:pt idx="539">
                  <c:v>101.3944627997907</c:v>
                </c:pt>
                <c:pt idx="540">
                  <c:v>101.4026175530058</c:v>
                </c:pt>
                <c:pt idx="541">
                  <c:v>101.410772306221</c:v>
                </c:pt>
                <c:pt idx="542">
                  <c:v>101.4189270594361</c:v>
                </c:pt>
                <c:pt idx="543">
                  <c:v>101.4270818126513</c:v>
                </c:pt>
                <c:pt idx="544">
                  <c:v>101.4352365658664</c:v>
                </c:pt>
                <c:pt idx="545">
                  <c:v>101.4433913190816</c:v>
                </c:pt>
                <c:pt idx="546">
                  <c:v>101.4515460722967</c:v>
                </c:pt>
                <c:pt idx="547">
                  <c:v>101.4597008255119</c:v>
                </c:pt>
                <c:pt idx="548">
                  <c:v>101.467855578727</c:v>
                </c:pt>
                <c:pt idx="549">
                  <c:v>101.4760103319422</c:v>
                </c:pt>
                <c:pt idx="550">
                  <c:v>101.4841650851573</c:v>
                </c:pt>
                <c:pt idx="551">
                  <c:v>101.4923198383725</c:v>
                </c:pt>
                <c:pt idx="552">
                  <c:v>101.5004745915876</c:v>
                </c:pt>
                <c:pt idx="553">
                  <c:v>101.5086293448028</c:v>
                </c:pt>
                <c:pt idx="554">
                  <c:v>101.516784098018</c:v>
                </c:pt>
                <c:pt idx="555">
                  <c:v>101.5249388512331</c:v>
                </c:pt>
                <c:pt idx="556">
                  <c:v>101.5330936044482</c:v>
                </c:pt>
                <c:pt idx="557">
                  <c:v>101.5412483576634</c:v>
                </c:pt>
                <c:pt idx="558">
                  <c:v>101.5494031108785</c:v>
                </c:pt>
                <c:pt idx="559">
                  <c:v>101.5575578640937</c:v>
                </c:pt>
                <c:pt idx="560">
                  <c:v>101.5657126173088</c:v>
                </c:pt>
                <c:pt idx="561">
                  <c:v>101.573867370524</c:v>
                </c:pt>
                <c:pt idx="562">
                  <c:v>101.5820221237391</c:v>
                </c:pt>
                <c:pt idx="563">
                  <c:v>101.5901768769543</c:v>
                </c:pt>
                <c:pt idx="564">
                  <c:v>101.5983316301694</c:v>
                </c:pt>
                <c:pt idx="565">
                  <c:v>101.6064863833846</c:v>
                </c:pt>
                <c:pt idx="566">
                  <c:v>101.6146411365997</c:v>
                </c:pt>
                <c:pt idx="567">
                  <c:v>101.6227958898149</c:v>
                </c:pt>
                <c:pt idx="568">
                  <c:v>101.63095064303</c:v>
                </c:pt>
                <c:pt idx="569">
                  <c:v>101.6391053962452</c:v>
                </c:pt>
                <c:pt idx="570">
                  <c:v>101.6472601494603</c:v>
                </c:pt>
                <c:pt idx="571">
                  <c:v>101.6554149026755</c:v>
                </c:pt>
                <c:pt idx="572">
                  <c:v>101.6635696558906</c:v>
                </c:pt>
                <c:pt idx="573">
                  <c:v>101.6717244091058</c:v>
                </c:pt>
                <c:pt idx="574">
                  <c:v>101.6798791623209</c:v>
                </c:pt>
                <c:pt idx="575">
                  <c:v>101.6880339155361</c:v>
                </c:pt>
                <c:pt idx="576">
                  <c:v>101.6961886687512</c:v>
                </c:pt>
                <c:pt idx="577">
                  <c:v>101.7043434219664</c:v>
                </c:pt>
                <c:pt idx="578">
                  <c:v>101.7124981751815</c:v>
                </c:pt>
                <c:pt idx="579">
                  <c:v>101.7206529283967</c:v>
                </c:pt>
                <c:pt idx="580">
                  <c:v>101.7288076816118</c:v>
                </c:pt>
                <c:pt idx="581">
                  <c:v>101.736962434827</c:v>
                </c:pt>
                <c:pt idx="582">
                  <c:v>101.7451171880421</c:v>
                </c:pt>
                <c:pt idx="583">
                  <c:v>101.7532719412573</c:v>
                </c:pt>
                <c:pt idx="584">
                  <c:v>101.7614266944724</c:v>
                </c:pt>
                <c:pt idx="585">
                  <c:v>101.7695814476876</c:v>
                </c:pt>
                <c:pt idx="586">
                  <c:v>101.7777362009027</c:v>
                </c:pt>
                <c:pt idx="587">
                  <c:v>101.7858909541179</c:v>
                </c:pt>
                <c:pt idx="588">
                  <c:v>101.794045707333</c:v>
                </c:pt>
                <c:pt idx="589">
                  <c:v>101.8022004605482</c:v>
                </c:pt>
                <c:pt idx="590">
                  <c:v>101.8103552137633</c:v>
                </c:pt>
                <c:pt idx="591">
                  <c:v>101.8185099669785</c:v>
                </c:pt>
                <c:pt idx="592">
                  <c:v>101.8266647201936</c:v>
                </c:pt>
                <c:pt idx="593">
                  <c:v>101.8348194734088</c:v>
                </c:pt>
                <c:pt idx="594">
                  <c:v>101.8429742266239</c:v>
                </c:pt>
                <c:pt idx="595">
                  <c:v>101.8511289798391</c:v>
                </c:pt>
                <c:pt idx="596">
                  <c:v>101.8592837330542</c:v>
                </c:pt>
                <c:pt idx="597">
                  <c:v>101.8674384862694</c:v>
                </c:pt>
                <c:pt idx="598">
                  <c:v>101.8755932394845</c:v>
                </c:pt>
                <c:pt idx="599">
                  <c:v>101.8837479926997</c:v>
                </c:pt>
                <c:pt idx="600">
                  <c:v>101.8919027459148</c:v>
                </c:pt>
                <c:pt idx="601">
                  <c:v>101.90005749913</c:v>
                </c:pt>
                <c:pt idx="602">
                  <c:v>101.9082122523451</c:v>
                </c:pt>
                <c:pt idx="603">
                  <c:v>101.9163670055603</c:v>
                </c:pt>
                <c:pt idx="604">
                  <c:v>101.9245217587754</c:v>
                </c:pt>
                <c:pt idx="605">
                  <c:v>101.9326765119906</c:v>
                </c:pt>
                <c:pt idx="606">
                  <c:v>101.9408312652057</c:v>
                </c:pt>
                <c:pt idx="607">
                  <c:v>101.9489860184209</c:v>
                </c:pt>
                <c:pt idx="608">
                  <c:v>101.957140771636</c:v>
                </c:pt>
                <c:pt idx="609">
                  <c:v>101.9652955248512</c:v>
                </c:pt>
                <c:pt idx="610">
                  <c:v>101.9734502780663</c:v>
                </c:pt>
                <c:pt idx="611">
                  <c:v>101.9816050312815</c:v>
                </c:pt>
                <c:pt idx="612">
                  <c:v>101.9897597844966</c:v>
                </c:pt>
                <c:pt idx="613">
                  <c:v>101.9979145377118</c:v>
                </c:pt>
                <c:pt idx="614">
                  <c:v>102.0060692909269</c:v>
                </c:pt>
                <c:pt idx="615">
                  <c:v>102.0142240441421</c:v>
                </c:pt>
                <c:pt idx="616">
                  <c:v>102.0223787973572</c:v>
                </c:pt>
                <c:pt idx="617">
                  <c:v>102.0305335505724</c:v>
                </c:pt>
                <c:pt idx="618">
                  <c:v>102.0386883037875</c:v>
                </c:pt>
                <c:pt idx="619">
                  <c:v>102.0468430570027</c:v>
                </c:pt>
                <c:pt idx="620">
                  <c:v>102.0549978102178</c:v>
                </c:pt>
                <c:pt idx="621">
                  <c:v>102.063152563433</c:v>
                </c:pt>
                <c:pt idx="622">
                  <c:v>102.0713073166481</c:v>
                </c:pt>
                <c:pt idx="623">
                  <c:v>102.0794620698633</c:v>
                </c:pt>
                <c:pt idx="624">
                  <c:v>102.0876168230784</c:v>
                </c:pt>
                <c:pt idx="625">
                  <c:v>102.0957715762936</c:v>
                </c:pt>
                <c:pt idx="626">
                  <c:v>102.1039263295087</c:v>
                </c:pt>
                <c:pt idx="627">
                  <c:v>102.1120810827239</c:v>
                </c:pt>
                <c:pt idx="628">
                  <c:v>102.120235835939</c:v>
                </c:pt>
                <c:pt idx="629">
                  <c:v>102.1283905891542</c:v>
                </c:pt>
                <c:pt idx="630">
                  <c:v>102.1365453423693</c:v>
                </c:pt>
                <c:pt idx="631">
                  <c:v>102.1447000955845</c:v>
                </c:pt>
                <c:pt idx="632">
                  <c:v>102.1528548487996</c:v>
                </c:pt>
                <c:pt idx="633">
                  <c:v>102.1610096020148</c:v>
                </c:pt>
                <c:pt idx="634">
                  <c:v>102.1691643552299</c:v>
                </c:pt>
                <c:pt idx="635">
                  <c:v>102.1773191084451</c:v>
                </c:pt>
                <c:pt idx="636">
                  <c:v>102.1854738616602</c:v>
                </c:pt>
                <c:pt idx="637">
                  <c:v>102.1936286148754</c:v>
                </c:pt>
                <c:pt idx="638">
                  <c:v>102.2017833680905</c:v>
                </c:pt>
                <c:pt idx="639">
                  <c:v>102.2099381213057</c:v>
                </c:pt>
                <c:pt idx="640">
                  <c:v>102.2180928745208</c:v>
                </c:pt>
                <c:pt idx="641">
                  <c:v>102.226247627736</c:v>
                </c:pt>
                <c:pt idx="642">
                  <c:v>102.2344023809511</c:v>
                </c:pt>
                <c:pt idx="643">
                  <c:v>102.2425571341663</c:v>
                </c:pt>
                <c:pt idx="644">
                  <c:v>102.2507118873814</c:v>
                </c:pt>
                <c:pt idx="645">
                  <c:v>102.2588666405966</c:v>
                </c:pt>
                <c:pt idx="646">
                  <c:v>102.2670213938117</c:v>
                </c:pt>
                <c:pt idx="647">
                  <c:v>102.2751761470269</c:v>
                </c:pt>
                <c:pt idx="648">
                  <c:v>102.283330900242</c:v>
                </c:pt>
                <c:pt idx="649">
                  <c:v>102.2914856534572</c:v>
                </c:pt>
                <c:pt idx="650">
                  <c:v>102.2996404066723</c:v>
                </c:pt>
                <c:pt idx="651">
                  <c:v>102.3077951598875</c:v>
                </c:pt>
                <c:pt idx="652">
                  <c:v>102.3159499131026</c:v>
                </c:pt>
                <c:pt idx="653">
                  <c:v>102.3241046663178</c:v>
                </c:pt>
                <c:pt idx="654">
                  <c:v>102.3322594195329</c:v>
                </c:pt>
                <c:pt idx="655">
                  <c:v>102.3404141727481</c:v>
                </c:pt>
                <c:pt idx="656">
                  <c:v>102.3485689259632</c:v>
                </c:pt>
                <c:pt idx="657">
                  <c:v>102.3567236791784</c:v>
                </c:pt>
                <c:pt idx="658">
                  <c:v>102.3648784323935</c:v>
                </c:pt>
                <c:pt idx="659">
                  <c:v>102.3730331856087</c:v>
                </c:pt>
                <c:pt idx="660">
                  <c:v>102.3811879388238</c:v>
                </c:pt>
                <c:pt idx="661">
                  <c:v>102.389342692039</c:v>
                </c:pt>
                <c:pt idx="662">
                  <c:v>102.3974974452541</c:v>
                </c:pt>
                <c:pt idx="663">
                  <c:v>102.4056521984693</c:v>
                </c:pt>
                <c:pt idx="664">
                  <c:v>102.4138069516844</c:v>
                </c:pt>
                <c:pt idx="665">
                  <c:v>102.4219617048996</c:v>
                </c:pt>
                <c:pt idx="666">
                  <c:v>102.4301164581147</c:v>
                </c:pt>
                <c:pt idx="667">
                  <c:v>102.4382712113299</c:v>
                </c:pt>
                <c:pt idx="668">
                  <c:v>102.446425964545</c:v>
                </c:pt>
                <c:pt idx="669">
                  <c:v>102.4545807177602</c:v>
                </c:pt>
                <c:pt idx="670">
                  <c:v>102.4627354709753</c:v>
                </c:pt>
                <c:pt idx="671">
                  <c:v>102.4708902241905</c:v>
                </c:pt>
                <c:pt idx="672">
                  <c:v>102.4790449774056</c:v>
                </c:pt>
                <c:pt idx="673">
                  <c:v>102.4871997306208</c:v>
                </c:pt>
                <c:pt idx="674">
                  <c:v>102.495354483836</c:v>
                </c:pt>
                <c:pt idx="675">
                  <c:v>102.5035092370511</c:v>
                </c:pt>
                <c:pt idx="676">
                  <c:v>102.5116639902662</c:v>
                </c:pt>
                <c:pt idx="677">
                  <c:v>102.5198187434814</c:v>
                </c:pt>
                <c:pt idx="678">
                  <c:v>102.5279734966965</c:v>
                </c:pt>
                <c:pt idx="679">
                  <c:v>102.5361282499117</c:v>
                </c:pt>
                <c:pt idx="680">
                  <c:v>102.5442830031268</c:v>
                </c:pt>
                <c:pt idx="681">
                  <c:v>102.552437756342</c:v>
                </c:pt>
                <c:pt idx="682">
                  <c:v>102.5605925095571</c:v>
                </c:pt>
                <c:pt idx="683">
                  <c:v>102.5687472627723</c:v>
                </c:pt>
                <c:pt idx="684">
                  <c:v>102.5769020159874</c:v>
                </c:pt>
                <c:pt idx="685">
                  <c:v>102.5850567692026</c:v>
                </c:pt>
                <c:pt idx="686">
                  <c:v>102.5932115224177</c:v>
                </c:pt>
                <c:pt idx="687">
                  <c:v>102.6013662756329</c:v>
                </c:pt>
                <c:pt idx="688">
                  <c:v>102.609521028848</c:v>
                </c:pt>
                <c:pt idx="689">
                  <c:v>102.6176757820632</c:v>
                </c:pt>
                <c:pt idx="690">
                  <c:v>102.6258305352783</c:v>
                </c:pt>
                <c:pt idx="691">
                  <c:v>102.6339852884935</c:v>
                </c:pt>
                <c:pt idx="692">
                  <c:v>102.6421400417086</c:v>
                </c:pt>
                <c:pt idx="693">
                  <c:v>102.6502947949238</c:v>
                </c:pt>
                <c:pt idx="694">
                  <c:v>102.6584495481389</c:v>
                </c:pt>
                <c:pt idx="695">
                  <c:v>102.6666043013541</c:v>
                </c:pt>
                <c:pt idx="696">
                  <c:v>102.6747590545692</c:v>
                </c:pt>
                <c:pt idx="697">
                  <c:v>102.6829138077844</c:v>
                </c:pt>
                <c:pt idx="698">
                  <c:v>102.6910685609995</c:v>
                </c:pt>
                <c:pt idx="699">
                  <c:v>102.6992233142147</c:v>
                </c:pt>
                <c:pt idx="700">
                  <c:v>102.7073780674298</c:v>
                </c:pt>
                <c:pt idx="701">
                  <c:v>102.715532820645</c:v>
                </c:pt>
                <c:pt idx="702">
                  <c:v>102.7236875738601</c:v>
                </c:pt>
                <c:pt idx="703">
                  <c:v>102.7318423270753</c:v>
                </c:pt>
                <c:pt idx="704">
                  <c:v>102.7399970802904</c:v>
                </c:pt>
                <c:pt idx="705">
                  <c:v>102.7481518335056</c:v>
                </c:pt>
                <c:pt idx="706">
                  <c:v>102.7563065867207</c:v>
                </c:pt>
                <c:pt idx="707">
                  <c:v>102.7644613399359</c:v>
                </c:pt>
                <c:pt idx="708">
                  <c:v>102.772616093151</c:v>
                </c:pt>
                <c:pt idx="709">
                  <c:v>102.7807708463662</c:v>
                </c:pt>
                <c:pt idx="710">
                  <c:v>102.7889255995813</c:v>
                </c:pt>
                <c:pt idx="711">
                  <c:v>102.7970803527965</c:v>
                </c:pt>
                <c:pt idx="712">
                  <c:v>102.8052351060116</c:v>
                </c:pt>
                <c:pt idx="713">
                  <c:v>102.8133898592268</c:v>
                </c:pt>
                <c:pt idx="714">
                  <c:v>102.8215446124419</c:v>
                </c:pt>
                <c:pt idx="715">
                  <c:v>102.8296993656571</c:v>
                </c:pt>
                <c:pt idx="716">
                  <c:v>102.8378541188722</c:v>
                </c:pt>
                <c:pt idx="717">
                  <c:v>102.8460088720874</c:v>
                </c:pt>
                <c:pt idx="718">
                  <c:v>102.8541636253025</c:v>
                </c:pt>
                <c:pt idx="719">
                  <c:v>102.8623183785177</c:v>
                </c:pt>
                <c:pt idx="720">
                  <c:v>102.8704731317328</c:v>
                </c:pt>
                <c:pt idx="721">
                  <c:v>102.878627884948</c:v>
                </c:pt>
                <c:pt idx="722">
                  <c:v>102.8867826381631</c:v>
                </c:pt>
                <c:pt idx="723">
                  <c:v>102.8949373913783</c:v>
                </c:pt>
                <c:pt idx="724">
                  <c:v>102.9030921445934</c:v>
                </c:pt>
                <c:pt idx="725">
                  <c:v>102.9112468978086</c:v>
                </c:pt>
                <c:pt idx="726">
                  <c:v>102.9194016510237</c:v>
                </c:pt>
                <c:pt idx="727">
                  <c:v>102.9275564042389</c:v>
                </c:pt>
                <c:pt idx="728">
                  <c:v>102.935711157454</c:v>
                </c:pt>
                <c:pt idx="729">
                  <c:v>102.9438659106692</c:v>
                </c:pt>
                <c:pt idx="730">
                  <c:v>102.9520206638843</c:v>
                </c:pt>
                <c:pt idx="731">
                  <c:v>102.9601754170995</c:v>
                </c:pt>
                <c:pt idx="732">
                  <c:v>102.9683301703146</c:v>
                </c:pt>
                <c:pt idx="733">
                  <c:v>102.9764849235298</c:v>
                </c:pt>
                <c:pt idx="734">
                  <c:v>102.9846396767449</c:v>
                </c:pt>
                <c:pt idx="735">
                  <c:v>102.9927944299601</c:v>
                </c:pt>
                <c:pt idx="736">
                  <c:v>103.0009491831752</c:v>
                </c:pt>
                <c:pt idx="737">
                  <c:v>103.0091039363904</c:v>
                </c:pt>
                <c:pt idx="738">
                  <c:v>103.0172586896055</c:v>
                </c:pt>
              </c:numCache>
            </c:numRef>
          </c:cat>
          <c:val>
            <c:numRef>
              <c:f>'1m'!$F$175:$F$913</c:f>
              <c:numCache>
                <c:formatCode>General</c:formatCode>
                <c:ptCount val="739"/>
                <c:pt idx="270">
                  <c:v>0.218972460803567</c:v>
                </c:pt>
                <c:pt idx="271">
                  <c:v>0.221139378941124</c:v>
                </c:pt>
                <c:pt idx="272">
                  <c:v>0.223313748490903</c:v>
                </c:pt>
                <c:pt idx="273">
                  <c:v>0.225495168061784</c:v>
                </c:pt>
                <c:pt idx="274">
                  <c:v>0.227683224517425</c:v>
                </c:pt>
                <c:pt idx="275">
                  <c:v>0.229877492948201</c:v>
                </c:pt>
                <c:pt idx="276">
                  <c:v>0.232077536653268</c:v>
                </c:pt>
                <c:pt idx="277">
                  <c:v>0.234282907133124</c:v>
                </c:pt>
                <c:pt idx="278">
                  <c:v>0.236493144093025</c:v>
                </c:pt>
                <c:pt idx="279">
                  <c:v>0.238707775457612</c:v>
                </c:pt>
                <c:pt idx="280">
                  <c:v>0.24092631739708</c:v>
                </c:pt>
                <c:pt idx="281">
                  <c:v>0.243148274365256</c:v>
                </c:pt>
                <c:pt idx="282">
                  <c:v>0.245373139149894</c:v>
                </c:pt>
                <c:pt idx="283">
                  <c:v>0.247600392935539</c:v>
                </c:pt>
                <c:pt idx="284">
                  <c:v>0.249829505379254</c:v>
                </c:pt>
                <c:pt idx="285">
                  <c:v>0.252059934699537</c:v>
                </c:pt>
                <c:pt idx="286">
                  <c:v>0.254291127778715</c:v>
                </c:pt>
                <c:pt idx="287">
                  <c:v>0.256522520279096</c:v>
                </c:pt>
                <c:pt idx="288">
                  <c:v>0.258753536773166</c:v>
                </c:pt>
                <c:pt idx="289">
                  <c:v>0.260983590888066</c:v>
                </c:pt>
                <c:pt idx="290">
                  <c:v>0.263212085464613</c:v>
                </c:pt>
                <c:pt idx="291">
                  <c:v>0.265438412731081</c:v>
                </c:pt>
                <c:pt idx="292">
                  <c:v>0.267661954491943</c:v>
                </c:pt>
                <c:pt idx="293">
                  <c:v>0.269882082331779</c:v>
                </c:pt>
                <c:pt idx="294">
                  <c:v>0.272098157834517</c:v>
                </c:pt>
                <c:pt idx="295">
                  <c:v>0.27430953281814</c:v>
                </c:pt>
                <c:pt idx="296">
                  <c:v>0.276515549585018</c:v>
                </c:pt>
                <c:pt idx="297">
                  <c:v>0.27871554118794</c:v>
                </c:pt>
                <c:pt idx="298">
                  <c:v>0.280908831711951</c:v>
                </c:pt>
                <c:pt idx="299">
                  <c:v>0.283094736572035</c:v>
                </c:pt>
                <c:pt idx="300">
                  <c:v>0.285272562826687</c:v>
                </c:pt>
                <c:pt idx="301">
                  <c:v>0.287441609507375</c:v>
                </c:pt>
                <c:pt idx="302">
                  <c:v>0.289601167963866</c:v>
                </c:pt>
                <c:pt idx="303">
                  <c:v>0.291750522225371</c:v>
                </c:pt>
                <c:pt idx="304">
                  <c:v>0.293888949377426</c:v>
                </c:pt>
                <c:pt idx="305">
                  <c:v>0.296015719954397</c:v>
                </c:pt>
                <c:pt idx="306">
                  <c:v>0.298130098347476</c:v>
                </c:pt>
                <c:pt idx="307">
                  <c:v>0.300231343227986</c:v>
                </c:pt>
                <c:pt idx="308">
                  <c:v>0.302318707985802</c:v>
                </c:pt>
                <c:pt idx="309">
                  <c:v>0.304391441182638</c:v>
                </c:pt>
                <c:pt idx="310">
                  <c:v>0.306448787019947</c:v>
                </c:pt>
                <c:pt idx="311">
                  <c:v>0.308489985821118</c:v>
                </c:pt>
                <c:pt idx="312">
                  <c:v>0.310514274527643</c:v>
                </c:pt>
                <c:pt idx="313">
                  <c:v>0.312520887208881</c:v>
                </c:pt>
                <c:pt idx="314">
                  <c:v>0.314509055585009</c:v>
                </c:pt>
                <c:pt idx="315">
                  <c:v>0.316478009562738</c:v>
                </c:pt>
                <c:pt idx="316">
                  <c:v>0.318426977783304</c:v>
                </c:pt>
                <c:pt idx="317">
                  <c:v>0.32035518818224</c:v>
                </c:pt>
                <c:pt idx="318">
                  <c:v>0.322261868560387</c:v>
                </c:pt>
                <c:pt idx="319">
                  <c:v>0.324146247165574</c:v>
                </c:pt>
                <c:pt idx="320">
                  <c:v>0.326007553284352</c:v>
                </c:pt>
                <c:pt idx="321">
                  <c:v>0.327845017843157</c:v>
                </c:pt>
                <c:pt idx="322">
                  <c:v>0.329657874018227</c:v>
                </c:pt>
                <c:pt idx="323">
                  <c:v>0.331445357853569</c:v>
                </c:pt>
                <c:pt idx="324">
                  <c:v>0.333206708886251</c:v>
                </c:pt>
                <c:pt idx="325">
                  <c:v>0.334941170778264</c:v>
                </c:pt>
                <c:pt idx="326">
                  <c:v>0.33664799195415</c:v>
                </c:pt>
                <c:pt idx="327">
                  <c:v>0.338326426243606</c:v>
                </c:pt>
                <c:pt idx="328">
                  <c:v>0.339975733528194</c:v>
                </c:pt>
                <c:pt idx="329">
                  <c:v>0.341595180391329</c:v>
                </c:pt>
                <c:pt idx="330">
                  <c:v>0.343184040770622</c:v>
                </c:pt>
                <c:pt idx="331">
                  <c:v>0.344741596611696</c:v>
                </c:pt>
                <c:pt idx="332">
                  <c:v>0.34626713852254</c:v>
                </c:pt>
                <c:pt idx="333">
                  <c:v>0.347759966427445</c:v>
                </c:pt>
                <c:pt idx="334">
                  <c:v>0.349219390219584</c:v>
                </c:pt>
                <c:pt idx="335">
                  <c:v>0.350644730411234</c:v>
                </c:pt>
                <c:pt idx="336">
                  <c:v>0.352035318780678</c:v>
                </c:pt>
                <c:pt idx="337">
                  <c:v>0.353390499014772</c:v>
                </c:pt>
                <c:pt idx="338">
                  <c:v>0.354709627346189</c:v>
                </c:pt>
                <c:pt idx="339">
                  <c:v>0.355992073184311</c:v>
                </c:pt>
                <c:pt idx="340">
                  <c:v>0.357237219738779</c:v>
                </c:pt>
                <c:pt idx="341">
                  <c:v>0.358444464634666</c:v>
                </c:pt>
                <c:pt idx="342">
                  <c:v>0.359613220518284</c:v>
                </c:pt>
                <c:pt idx="343">
                  <c:v>0.36074291565259</c:v>
                </c:pt>
                <c:pt idx="344">
                  <c:v>0.361832994501221</c:v>
                </c:pt>
                <c:pt idx="345">
                  <c:v>0.362882918300137</c:v>
                </c:pt>
                <c:pt idx="346">
                  <c:v>0.363892165615914</c:v>
                </c:pt>
                <c:pt idx="347">
                  <c:v>0.364860232889706</c:v>
                </c:pt>
                <c:pt idx="348">
                  <c:v>0.365786634965931</c:v>
                </c:pt>
                <c:pt idx="349">
                  <c:v>0.366670905604748</c:v>
                </c:pt>
                <c:pt idx="350">
                  <c:v>0.367512597977423</c:v>
                </c:pt>
                <c:pt idx="351">
                  <c:v>0.368311285143681</c:v>
                </c:pt>
                <c:pt idx="352">
                  <c:v>0.369066560510198</c:v>
                </c:pt>
                <c:pt idx="353">
                  <c:v>0.369778038269398</c:v>
                </c:pt>
                <c:pt idx="354">
                  <c:v>0.370445353817751</c:v>
                </c:pt>
                <c:pt idx="355">
                  <c:v>0.3710681641528</c:v>
                </c:pt>
                <c:pt idx="356">
                  <c:v>0.371646148248199</c:v>
                </c:pt>
                <c:pt idx="357">
                  <c:v>0.372179007406042</c:v>
                </c:pt>
                <c:pt idx="358">
                  <c:v>0.372666465585852</c:v>
                </c:pt>
                <c:pt idx="359">
                  <c:v>0.373108269709592</c:v>
                </c:pt>
                <c:pt idx="360">
                  <c:v>0.37350418994213</c:v>
                </c:pt>
                <c:pt idx="361">
                  <c:v>0.373854019946641</c:v>
                </c:pt>
                <c:pt idx="362">
                  <c:v>0.374157577114444</c:v>
                </c:pt>
                <c:pt idx="363">
                  <c:v>0.374414702768842</c:v>
                </c:pt>
                <c:pt idx="364">
                  <c:v>0.374625262342587</c:v>
                </c:pt>
                <c:pt idx="365">
                  <c:v>0.374789145528618</c:v>
                </c:pt>
                <c:pt idx="366">
                  <c:v>0.374906266403789</c:v>
                </c:pt>
                <c:pt idx="367">
                  <c:v>0.374976563525352</c:v>
                </c:pt>
                <c:pt idx="368">
                  <c:v>0.375</c:v>
                </c:pt>
                <c:pt idx="369">
                  <c:v>0.374976563525352</c:v>
                </c:pt>
                <c:pt idx="370">
                  <c:v>0.374906266403789</c:v>
                </c:pt>
                <c:pt idx="371">
                  <c:v>0.374789145528618</c:v>
                </c:pt>
                <c:pt idx="372">
                  <c:v>0.374625262342587</c:v>
                </c:pt>
                <c:pt idx="373">
                  <c:v>0.374414702768842</c:v>
                </c:pt>
                <c:pt idx="374">
                  <c:v>0.374157577114444</c:v>
                </c:pt>
                <c:pt idx="375">
                  <c:v>0.373854019946641</c:v>
                </c:pt>
                <c:pt idx="376">
                  <c:v>0.37350418994213</c:v>
                </c:pt>
                <c:pt idx="377">
                  <c:v>0.373108269709592</c:v>
                </c:pt>
                <c:pt idx="378">
                  <c:v>0.372666465585852</c:v>
                </c:pt>
                <c:pt idx="379">
                  <c:v>0.372179007406042</c:v>
                </c:pt>
                <c:pt idx="380">
                  <c:v>0.371646148248199</c:v>
                </c:pt>
                <c:pt idx="381">
                  <c:v>0.3710681641528</c:v>
                </c:pt>
                <c:pt idx="382">
                  <c:v>0.370445353817751</c:v>
                </c:pt>
                <c:pt idx="383">
                  <c:v>0.369778038269398</c:v>
                </c:pt>
                <c:pt idx="384">
                  <c:v>0.369066560510198</c:v>
                </c:pt>
                <c:pt idx="385">
                  <c:v>0.368311285143681</c:v>
                </c:pt>
                <c:pt idx="386">
                  <c:v>0.367512597977423</c:v>
                </c:pt>
                <c:pt idx="387">
                  <c:v>0.366670905604748</c:v>
                </c:pt>
                <c:pt idx="388">
                  <c:v>0.365786634965931</c:v>
                </c:pt>
                <c:pt idx="389">
                  <c:v>0.364860232889706</c:v>
                </c:pt>
                <c:pt idx="390">
                  <c:v>0.363892165615914</c:v>
                </c:pt>
                <c:pt idx="391">
                  <c:v>0.362882918300137</c:v>
                </c:pt>
                <c:pt idx="392">
                  <c:v>0.361832994501221</c:v>
                </c:pt>
                <c:pt idx="393">
                  <c:v>0.36074291565259</c:v>
                </c:pt>
                <c:pt idx="394">
                  <c:v>0.359613220518284</c:v>
                </c:pt>
                <c:pt idx="395">
                  <c:v>0.358444464634666</c:v>
                </c:pt>
                <c:pt idx="396">
                  <c:v>0.357237219738779</c:v>
                </c:pt>
                <c:pt idx="397">
                  <c:v>0.355992073184311</c:v>
                </c:pt>
                <c:pt idx="398">
                  <c:v>0.354709627346189</c:v>
                </c:pt>
                <c:pt idx="399">
                  <c:v>0.353390499014772</c:v>
                </c:pt>
                <c:pt idx="400">
                  <c:v>0.352035318780678</c:v>
                </c:pt>
                <c:pt idx="401">
                  <c:v>0.350644730411234</c:v>
                </c:pt>
                <c:pt idx="402">
                  <c:v>0.349219390219584</c:v>
                </c:pt>
                <c:pt idx="403">
                  <c:v>0.347759966427445</c:v>
                </c:pt>
                <c:pt idx="404">
                  <c:v>0.34626713852254</c:v>
                </c:pt>
                <c:pt idx="405">
                  <c:v>0.344741596611696</c:v>
                </c:pt>
                <c:pt idx="406">
                  <c:v>0.343184040770622</c:v>
                </c:pt>
                <c:pt idx="407">
                  <c:v>0.341595180391329</c:v>
                </c:pt>
                <c:pt idx="408">
                  <c:v>0.339975733528194</c:v>
                </c:pt>
                <c:pt idx="409">
                  <c:v>0.338326426243606</c:v>
                </c:pt>
                <c:pt idx="410">
                  <c:v>0.33664799195415</c:v>
                </c:pt>
                <c:pt idx="411">
                  <c:v>0.334941170778264</c:v>
                </c:pt>
                <c:pt idx="412">
                  <c:v>0.333206708886251</c:v>
                </c:pt>
                <c:pt idx="413">
                  <c:v>0.331445357853569</c:v>
                </c:pt>
                <c:pt idx="414">
                  <c:v>0.329657874018227</c:v>
                </c:pt>
                <c:pt idx="415">
                  <c:v>0.327845017843157</c:v>
                </c:pt>
                <c:pt idx="416">
                  <c:v>0.326007553284352</c:v>
                </c:pt>
                <c:pt idx="417">
                  <c:v>0.324146247165574</c:v>
                </c:pt>
                <c:pt idx="418">
                  <c:v>0.322261868560387</c:v>
                </c:pt>
                <c:pt idx="419">
                  <c:v>0.32035518818224</c:v>
                </c:pt>
                <c:pt idx="420">
                  <c:v>0.318426977783304</c:v>
                </c:pt>
                <c:pt idx="421">
                  <c:v>0.316478009562738</c:v>
                </c:pt>
                <c:pt idx="422">
                  <c:v>0.314509055585009</c:v>
                </c:pt>
                <c:pt idx="423">
                  <c:v>0.312520887208881</c:v>
                </c:pt>
                <c:pt idx="424">
                  <c:v>0.310514274527643</c:v>
                </c:pt>
                <c:pt idx="425">
                  <c:v>0.308489985821118</c:v>
                </c:pt>
                <c:pt idx="426">
                  <c:v>0.306448787019947</c:v>
                </c:pt>
                <c:pt idx="427">
                  <c:v>0.304391441182638</c:v>
                </c:pt>
                <c:pt idx="428">
                  <c:v>0.302318707985802</c:v>
                </c:pt>
                <c:pt idx="429">
                  <c:v>0.300231343227986</c:v>
                </c:pt>
                <c:pt idx="430">
                  <c:v>0.298130098347476</c:v>
                </c:pt>
                <c:pt idx="431">
                  <c:v>0.296015719954397</c:v>
                </c:pt>
                <c:pt idx="432">
                  <c:v>0.293888949377426</c:v>
                </c:pt>
                <c:pt idx="433">
                  <c:v>0.291750522225371</c:v>
                </c:pt>
                <c:pt idx="434">
                  <c:v>0.289601167963866</c:v>
                </c:pt>
                <c:pt idx="435">
                  <c:v>0.287441609507375</c:v>
                </c:pt>
                <c:pt idx="436">
                  <c:v>0.285272562826687</c:v>
                </c:pt>
                <c:pt idx="437">
                  <c:v>0.283094736572035</c:v>
                </c:pt>
                <c:pt idx="438">
                  <c:v>0.280908831711951</c:v>
                </c:pt>
                <c:pt idx="439">
                  <c:v>0.27871554118794</c:v>
                </c:pt>
                <c:pt idx="440">
                  <c:v>0.276515549585018</c:v>
                </c:pt>
                <c:pt idx="441">
                  <c:v>0.27430953281814</c:v>
                </c:pt>
                <c:pt idx="442">
                  <c:v>0.272098157834517</c:v>
                </c:pt>
                <c:pt idx="443">
                  <c:v>0.269882082331779</c:v>
                </c:pt>
                <c:pt idx="444">
                  <c:v>0.267661954491943</c:v>
                </c:pt>
                <c:pt idx="445">
                  <c:v>0.265438412731081</c:v>
                </c:pt>
                <c:pt idx="446">
                  <c:v>0.263212085464613</c:v>
                </c:pt>
                <c:pt idx="447">
                  <c:v>0.260983590888066</c:v>
                </c:pt>
                <c:pt idx="448">
                  <c:v>0.258753536773166</c:v>
                </c:pt>
                <c:pt idx="449">
                  <c:v>0.256522520279096</c:v>
                </c:pt>
                <c:pt idx="450">
                  <c:v>0.254291127778715</c:v>
                </c:pt>
                <c:pt idx="451">
                  <c:v>0.252059934699537</c:v>
                </c:pt>
                <c:pt idx="452">
                  <c:v>0.249829505379254</c:v>
                </c:pt>
                <c:pt idx="453">
                  <c:v>0.247600392935539</c:v>
                </c:pt>
                <c:pt idx="454">
                  <c:v>0.245373139149894</c:v>
                </c:pt>
                <c:pt idx="455">
                  <c:v>0.243148274365256</c:v>
                </c:pt>
                <c:pt idx="456">
                  <c:v>0.24092631739708</c:v>
                </c:pt>
                <c:pt idx="457">
                  <c:v>0.238707775457612</c:v>
                </c:pt>
                <c:pt idx="458">
                  <c:v>0.236493144093025</c:v>
                </c:pt>
                <c:pt idx="459">
                  <c:v>0.234282907133124</c:v>
                </c:pt>
                <c:pt idx="460">
                  <c:v>0.232077536653268</c:v>
                </c:pt>
                <c:pt idx="461">
                  <c:v>0.229877492948201</c:v>
                </c:pt>
                <c:pt idx="462">
                  <c:v>0.227683224517425</c:v>
                </c:pt>
                <c:pt idx="463">
                  <c:v>0.225495168061784</c:v>
                </c:pt>
                <c:pt idx="464">
                  <c:v>0.223313748490903</c:v>
                </c:pt>
                <c:pt idx="465">
                  <c:v>0.221139378941124</c:v>
                </c:pt>
                <c:pt idx="466">
                  <c:v>0.218972460803567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axId val="2093433832"/>
        <c:axId val="2093439064"/>
      </c:barChart>
      <c:catAx>
        <c:axId val="2093433832"/>
        <c:scaling>
          <c:orientation val="minMax"/>
        </c:scaling>
        <c:delete val="0"/>
        <c:axPos val="b"/>
        <c:majorGridlines/>
        <c:title>
          <c:tx>
            <c:strRef>
              <c:f>'1m'!$M$43</c:f>
              <c:strCache>
                <c:ptCount val="1"/>
                <c:pt idx="0">
                  <c:v>the possible averages of the random samples</c:v>
                </c:pt>
              </c:strCache>
            </c:strRef>
          </c:tx>
          <c:layout/>
          <c:overlay val="0"/>
          <c:txPr>
            <a:bodyPr/>
            <a:lstStyle/>
            <a:p>
              <a:pPr>
                <a:defRPr sz="1200"/>
              </a:pPr>
              <a:endParaRPr lang="en-US"/>
            </a:p>
          </c:txPr>
        </c:title>
        <c:numFmt formatCode="0" sourceLinked="1"/>
        <c:majorTickMark val="out"/>
        <c:minorTickMark val="none"/>
        <c:tickLblPos val="nextTo"/>
        <c:crossAx val="2093439064"/>
        <c:crosses val="autoZero"/>
        <c:auto val="1"/>
        <c:lblAlgn val="ctr"/>
        <c:lblOffset val="100"/>
        <c:tickLblSkip val="123"/>
        <c:tickMarkSkip val="123"/>
        <c:noMultiLvlLbl val="0"/>
      </c:catAx>
      <c:valAx>
        <c:axId val="2093439064"/>
        <c:scaling>
          <c:orientation val="minMax"/>
        </c:scaling>
        <c:delete val="0"/>
        <c:axPos val="l"/>
        <c:majorGridlines/>
        <c:title>
          <c:tx>
            <c:strRef>
              <c:f>'1m'!$M$46</c:f>
              <c:strCache>
                <c:ptCount val="1"/>
                <c:pt idx="0">
                  <c:v>dp/d(average)</c:v>
                </c:pt>
              </c:strCache>
            </c:strRef>
          </c:tx>
          <c:layout/>
          <c:overlay val="0"/>
          <c:txPr>
            <a:bodyPr rot="-5400000" vert="horz"/>
            <a:lstStyle/>
            <a:p>
              <a:pPr>
                <a:defRPr sz="1200"/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crossAx val="2093433832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1.0" l="0.75" r="0.75" t="1.0" header="0.5" footer="0.5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'1m'!$M$52</c:f>
          <c:strCache>
            <c:ptCount val="1"/>
            <c:pt idx="0">
              <c:v>the confidence interval and the significance level _x000d_in the H_0 distribution of possible averages _x000d_and the position of the sample average</c:v>
            </c:pt>
          </c:strCache>
        </c:strRef>
      </c:tx>
      <c:layout/>
      <c:overlay val="0"/>
    </c:title>
    <c:autoTitleDeleted val="0"/>
    <c:plotArea>
      <c:layout/>
      <c:barChart>
        <c:barDir val="col"/>
        <c:grouping val="clustered"/>
        <c:varyColors val="0"/>
        <c:ser>
          <c:idx val="1"/>
          <c:order val="0"/>
          <c:tx>
            <c:strRef>
              <c:f>'1m'!$J$142</c:f>
              <c:strCache>
                <c:ptCount val="1"/>
                <c:pt idx="0">
                  <c:v>dp/dt</c:v>
                </c:pt>
              </c:strCache>
            </c:strRef>
          </c:tx>
          <c:spPr>
            <a:solidFill>
              <a:srgbClr val="FF0000"/>
            </a:solidFill>
            <a:ln w="47625">
              <a:noFill/>
            </a:ln>
          </c:spPr>
          <c:invertIfNegative val="0"/>
          <c:cat>
            <c:numRef>
              <c:f>'1m'!$H$175:$H$913</c:f>
              <c:numCache>
                <c:formatCode>0</c:formatCode>
                <c:ptCount val="739"/>
                <c:pt idx="0">
                  <c:v>96.99905081682478</c:v>
                </c:pt>
                <c:pt idx="1">
                  <c:v>97.00720557003993</c:v>
                </c:pt>
                <c:pt idx="2">
                  <c:v>97.01536032325508</c:v>
                </c:pt>
                <c:pt idx="3">
                  <c:v>97.02351507647023</c:v>
                </c:pt>
                <c:pt idx="4">
                  <c:v>97.03166982968538</c:v>
                </c:pt>
                <c:pt idx="5">
                  <c:v>97.03982458290053</c:v>
                </c:pt>
                <c:pt idx="6">
                  <c:v>97.04797933611567</c:v>
                </c:pt>
                <c:pt idx="7">
                  <c:v>97.05613408933082</c:v>
                </c:pt>
                <c:pt idx="8">
                  <c:v>97.06428884254598</c:v>
                </c:pt>
                <c:pt idx="9">
                  <c:v>97.07244359576113</c:v>
                </c:pt>
                <c:pt idx="10">
                  <c:v>97.08059834897628</c:v>
                </c:pt>
                <c:pt idx="11">
                  <c:v>97.08875310219143</c:v>
                </c:pt>
                <c:pt idx="12">
                  <c:v>97.09690785540658</c:v>
                </c:pt>
                <c:pt idx="13">
                  <c:v>97.10506260862174</c:v>
                </c:pt>
                <c:pt idx="14">
                  <c:v>97.11321736183687</c:v>
                </c:pt>
                <c:pt idx="15">
                  <c:v>97.12137211505203</c:v>
                </c:pt>
                <c:pt idx="16">
                  <c:v>97.12952686826717</c:v>
                </c:pt>
                <c:pt idx="17">
                  <c:v>97.13768162148233</c:v>
                </c:pt>
                <c:pt idx="18">
                  <c:v>97.14583637469748</c:v>
                </c:pt>
                <c:pt idx="19">
                  <c:v>97.15399112791263</c:v>
                </c:pt>
                <c:pt idx="20">
                  <c:v>97.16214588112778</c:v>
                </c:pt>
                <c:pt idx="21">
                  <c:v>97.17030063434294</c:v>
                </c:pt>
                <c:pt idx="22">
                  <c:v>97.17845538755807</c:v>
                </c:pt>
                <c:pt idx="23">
                  <c:v>97.18661014077323</c:v>
                </c:pt>
                <c:pt idx="24">
                  <c:v>97.19476489398838</c:v>
                </c:pt>
                <c:pt idx="25">
                  <c:v>97.20291964720352</c:v>
                </c:pt>
                <c:pt idx="26">
                  <c:v>97.21107440041868</c:v>
                </c:pt>
                <c:pt idx="27">
                  <c:v>97.21922915363383</c:v>
                </c:pt>
                <c:pt idx="28">
                  <c:v>97.22738390684898</c:v>
                </c:pt>
                <c:pt idx="29">
                  <c:v>97.23553866006414</c:v>
                </c:pt>
                <c:pt idx="30">
                  <c:v>97.24369341327928</c:v>
                </c:pt>
                <c:pt idx="31">
                  <c:v>97.25184816649443</c:v>
                </c:pt>
                <c:pt idx="32">
                  <c:v>97.26000291970958</c:v>
                </c:pt>
                <c:pt idx="33">
                  <c:v>97.26815767292473</c:v>
                </c:pt>
                <c:pt idx="34">
                  <c:v>97.27631242613988</c:v>
                </c:pt>
                <c:pt idx="35">
                  <c:v>97.28446717935503</c:v>
                </c:pt>
                <c:pt idx="36">
                  <c:v>97.29262193257018</c:v>
                </c:pt>
                <c:pt idx="37">
                  <c:v>97.30077668578534</c:v>
                </c:pt>
                <c:pt idx="38">
                  <c:v>97.30893143900047</c:v>
                </c:pt>
                <c:pt idx="39">
                  <c:v>97.31708619221563</c:v>
                </c:pt>
                <c:pt idx="40">
                  <c:v>97.32524094543078</c:v>
                </c:pt>
                <c:pt idx="41">
                  <c:v>97.33339569864593</c:v>
                </c:pt>
                <c:pt idx="42">
                  <c:v>97.34155045186108</c:v>
                </c:pt>
                <c:pt idx="43">
                  <c:v>97.34970520507623</c:v>
                </c:pt>
                <c:pt idx="44">
                  <c:v>97.35785995829138</c:v>
                </c:pt>
                <c:pt idx="45">
                  <c:v>97.36601471150654</c:v>
                </c:pt>
                <c:pt idx="46">
                  <c:v>97.37416946472168</c:v>
                </c:pt>
                <c:pt idx="47">
                  <c:v>97.38232421793683</c:v>
                </c:pt>
                <c:pt idx="48">
                  <c:v>97.39047897115198</c:v>
                </c:pt>
                <c:pt idx="49">
                  <c:v>97.39863372436713</c:v>
                </c:pt>
                <c:pt idx="50">
                  <c:v>97.40678847758228</c:v>
                </c:pt>
                <c:pt idx="51">
                  <c:v>97.41494323079743</c:v>
                </c:pt>
                <c:pt idx="52">
                  <c:v>97.42309798401258</c:v>
                </c:pt>
                <c:pt idx="53">
                  <c:v>97.43125273722773</c:v>
                </c:pt>
                <c:pt idx="54">
                  <c:v>97.43940749044288</c:v>
                </c:pt>
                <c:pt idx="55">
                  <c:v>97.44756224365802</c:v>
                </c:pt>
                <c:pt idx="56">
                  <c:v>97.45571699687318</c:v>
                </c:pt>
                <c:pt idx="57">
                  <c:v>97.46387175008833</c:v>
                </c:pt>
                <c:pt idx="58">
                  <c:v>97.47202650330348</c:v>
                </c:pt>
                <c:pt idx="59">
                  <c:v>97.48018125651863</c:v>
                </c:pt>
                <c:pt idx="60">
                  <c:v>97.48833600973379</c:v>
                </c:pt>
                <c:pt idx="61">
                  <c:v>97.49649076294893</c:v>
                </c:pt>
                <c:pt idx="62">
                  <c:v>97.50464551616409</c:v>
                </c:pt>
                <c:pt idx="63">
                  <c:v>97.51280026937922</c:v>
                </c:pt>
                <c:pt idx="64">
                  <c:v>97.52095502259438</c:v>
                </c:pt>
                <c:pt idx="65">
                  <c:v>97.52910977580953</c:v>
                </c:pt>
                <c:pt idx="66">
                  <c:v>97.53726452902468</c:v>
                </c:pt>
                <c:pt idx="67">
                  <c:v>97.54541928223983</c:v>
                </c:pt>
                <c:pt idx="68">
                  <c:v>97.55357403545499</c:v>
                </c:pt>
                <c:pt idx="69">
                  <c:v>97.56172878867013</c:v>
                </c:pt>
                <c:pt idx="70">
                  <c:v>97.56988354188528</c:v>
                </c:pt>
                <c:pt idx="71">
                  <c:v>97.57803829510043</c:v>
                </c:pt>
                <c:pt idx="72">
                  <c:v>97.58619304831557</c:v>
                </c:pt>
                <c:pt idx="73">
                  <c:v>97.59434780153073</c:v>
                </c:pt>
                <c:pt idx="74">
                  <c:v>97.60250255474588</c:v>
                </c:pt>
                <c:pt idx="75">
                  <c:v>97.61065730796103</c:v>
                </c:pt>
                <c:pt idx="76">
                  <c:v>97.61881206117618</c:v>
                </c:pt>
                <c:pt idx="77">
                  <c:v>97.62696681439134</c:v>
                </c:pt>
                <c:pt idx="78">
                  <c:v>97.63512156760649</c:v>
                </c:pt>
                <c:pt idx="79">
                  <c:v>97.64327632082163</c:v>
                </c:pt>
                <c:pt idx="80">
                  <c:v>97.65143107403678</c:v>
                </c:pt>
                <c:pt idx="81">
                  <c:v>97.65958582725193</c:v>
                </c:pt>
                <c:pt idx="82">
                  <c:v>97.66774058046708</c:v>
                </c:pt>
                <c:pt idx="83">
                  <c:v>97.67589533368223</c:v>
                </c:pt>
                <c:pt idx="84">
                  <c:v>97.68405008689738</c:v>
                </c:pt>
                <c:pt idx="85">
                  <c:v>97.69220484011253</c:v>
                </c:pt>
                <c:pt idx="86">
                  <c:v>97.70035959332768</c:v>
                </c:pt>
                <c:pt idx="87">
                  <c:v>97.70851434654284</c:v>
                </c:pt>
                <c:pt idx="88">
                  <c:v>97.71666909975797</c:v>
                </c:pt>
                <c:pt idx="89">
                  <c:v>97.72482385297313</c:v>
                </c:pt>
                <c:pt idx="90">
                  <c:v>97.73297860618828</c:v>
                </c:pt>
                <c:pt idx="91">
                  <c:v>97.74113335940343</c:v>
                </c:pt>
                <c:pt idx="92">
                  <c:v>97.74928811261859</c:v>
                </c:pt>
                <c:pt idx="93">
                  <c:v>97.75744286583374</c:v>
                </c:pt>
                <c:pt idx="94">
                  <c:v>97.76559761904888</c:v>
                </c:pt>
                <c:pt idx="95">
                  <c:v>97.77375237226403</c:v>
                </c:pt>
                <c:pt idx="96">
                  <c:v>97.78190712547918</c:v>
                </c:pt>
                <c:pt idx="97">
                  <c:v>97.79006187869433</c:v>
                </c:pt>
                <c:pt idx="98">
                  <c:v>97.79821663190948</c:v>
                </c:pt>
                <c:pt idx="99">
                  <c:v>97.80637138512463</c:v>
                </c:pt>
                <c:pt idx="100">
                  <c:v>97.81452613833978</c:v>
                </c:pt>
                <c:pt idx="101">
                  <c:v>97.82268089155494</c:v>
                </c:pt>
                <c:pt idx="102">
                  <c:v>97.8308356447701</c:v>
                </c:pt>
                <c:pt idx="103">
                  <c:v>97.83899039798524</c:v>
                </c:pt>
                <c:pt idx="104">
                  <c:v>97.84714515120037</c:v>
                </c:pt>
                <c:pt idx="105">
                  <c:v>97.85529990441553</c:v>
                </c:pt>
                <c:pt idx="106">
                  <c:v>97.86345465763068</c:v>
                </c:pt>
                <c:pt idx="107">
                  <c:v>97.87160941084583</c:v>
                </c:pt>
                <c:pt idx="108">
                  <c:v>97.87976416406099</c:v>
                </c:pt>
                <c:pt idx="109">
                  <c:v>97.88791891727614</c:v>
                </c:pt>
                <c:pt idx="110">
                  <c:v>97.89607367049129</c:v>
                </c:pt>
                <c:pt idx="111">
                  <c:v>97.90422842370644</c:v>
                </c:pt>
                <c:pt idx="112">
                  <c:v>97.91238317692158</c:v>
                </c:pt>
                <c:pt idx="113">
                  <c:v>97.92053793013673</c:v>
                </c:pt>
                <c:pt idx="114">
                  <c:v>97.92869268335188</c:v>
                </c:pt>
                <c:pt idx="115">
                  <c:v>97.93684743656704</c:v>
                </c:pt>
                <c:pt idx="116">
                  <c:v>97.94500218978218</c:v>
                </c:pt>
                <c:pt idx="117">
                  <c:v>97.95315694299733</c:v>
                </c:pt>
                <c:pt idx="118">
                  <c:v>97.9613116962125</c:v>
                </c:pt>
                <c:pt idx="119">
                  <c:v>97.96946644942764</c:v>
                </c:pt>
                <c:pt idx="120">
                  <c:v>97.97762120264277</c:v>
                </c:pt>
                <c:pt idx="121">
                  <c:v>97.98577595585793</c:v>
                </c:pt>
                <c:pt idx="122">
                  <c:v>97.99393070907308</c:v>
                </c:pt>
                <c:pt idx="123">
                  <c:v>98.00208546228824</c:v>
                </c:pt>
                <c:pt idx="124">
                  <c:v>98.01024021550338</c:v>
                </c:pt>
                <c:pt idx="125">
                  <c:v>98.01839496871853</c:v>
                </c:pt>
                <c:pt idx="126">
                  <c:v>98.0265497219337</c:v>
                </c:pt>
                <c:pt idx="127">
                  <c:v>98.03470447514884</c:v>
                </c:pt>
                <c:pt idx="128">
                  <c:v>98.04285922836398</c:v>
                </c:pt>
                <c:pt idx="129">
                  <c:v>98.05101398157913</c:v>
                </c:pt>
                <c:pt idx="130">
                  <c:v>98.05916873479428</c:v>
                </c:pt>
                <c:pt idx="131">
                  <c:v>98.06732348800943</c:v>
                </c:pt>
                <c:pt idx="132">
                  <c:v>98.07547824122459</c:v>
                </c:pt>
                <c:pt idx="133">
                  <c:v>98.08363299443974</c:v>
                </c:pt>
                <c:pt idx="134">
                  <c:v>98.09178774765489</c:v>
                </c:pt>
                <c:pt idx="135">
                  <c:v>98.09994250087004</c:v>
                </c:pt>
                <c:pt idx="136">
                  <c:v>98.10809725408518</c:v>
                </c:pt>
                <c:pt idx="137">
                  <c:v>98.11625200730033</c:v>
                </c:pt>
                <c:pt idx="138">
                  <c:v>98.12440676051548</c:v>
                </c:pt>
                <c:pt idx="139">
                  <c:v>98.13256151373064</c:v>
                </c:pt>
                <c:pt idx="140">
                  <c:v>98.14071626694578</c:v>
                </c:pt>
                <c:pt idx="141">
                  <c:v>98.14887102016094</c:v>
                </c:pt>
                <c:pt idx="142">
                  <c:v>98.1570257733761</c:v>
                </c:pt>
                <c:pt idx="143">
                  <c:v>98.16518052659124</c:v>
                </c:pt>
                <c:pt idx="144">
                  <c:v>98.17333527980638</c:v>
                </c:pt>
                <c:pt idx="145">
                  <c:v>98.18149003302153</c:v>
                </c:pt>
                <c:pt idx="146">
                  <c:v>98.18964478623668</c:v>
                </c:pt>
                <c:pt idx="147">
                  <c:v>98.19779953945184</c:v>
                </c:pt>
                <c:pt idx="148">
                  <c:v>98.20595429266699</c:v>
                </c:pt>
                <c:pt idx="149">
                  <c:v>98.21410904588213</c:v>
                </c:pt>
                <c:pt idx="150">
                  <c:v>98.2222637990973</c:v>
                </c:pt>
                <c:pt idx="151">
                  <c:v>98.23041855231244</c:v>
                </c:pt>
                <c:pt idx="152">
                  <c:v>98.23857330552758</c:v>
                </c:pt>
                <c:pt idx="153">
                  <c:v>98.24672805874273</c:v>
                </c:pt>
                <c:pt idx="154">
                  <c:v>98.25488281195788</c:v>
                </c:pt>
                <c:pt idx="155">
                  <c:v>98.26303756517303</c:v>
                </c:pt>
                <c:pt idx="156">
                  <c:v>98.27119231838819</c:v>
                </c:pt>
                <c:pt idx="157">
                  <c:v>98.27934707160334</c:v>
                </c:pt>
                <c:pt idx="158">
                  <c:v>98.2875018248185</c:v>
                </c:pt>
                <c:pt idx="159">
                  <c:v>98.29565657803364</c:v>
                </c:pt>
                <c:pt idx="160">
                  <c:v>98.3038113312488</c:v>
                </c:pt>
                <c:pt idx="161">
                  <c:v>98.31196608446393</c:v>
                </c:pt>
                <c:pt idx="162">
                  <c:v>98.32012083767908</c:v>
                </c:pt>
                <c:pt idx="163">
                  <c:v>98.32827559089424</c:v>
                </c:pt>
                <c:pt idx="164">
                  <c:v>98.33643034410939</c:v>
                </c:pt>
                <c:pt idx="165">
                  <c:v>98.34458509732454</c:v>
                </c:pt>
                <c:pt idx="166">
                  <c:v>98.35273985053969</c:v>
                </c:pt>
                <c:pt idx="167">
                  <c:v>98.36089460375484</c:v>
                </c:pt>
                <c:pt idx="168">
                  <c:v>98.36904935697</c:v>
                </c:pt>
                <c:pt idx="169">
                  <c:v>98.37720411018513</c:v>
                </c:pt>
                <c:pt idx="170">
                  <c:v>98.38535886340028</c:v>
                </c:pt>
                <c:pt idx="171">
                  <c:v>98.39351361661543</c:v>
                </c:pt>
                <c:pt idx="172">
                  <c:v>98.40166836983058</c:v>
                </c:pt>
                <c:pt idx="173">
                  <c:v>98.40982312304574</c:v>
                </c:pt>
                <c:pt idx="174">
                  <c:v>98.41797787626089</c:v>
                </c:pt>
                <c:pt idx="175">
                  <c:v>98.42613262947604</c:v>
                </c:pt>
                <c:pt idx="176">
                  <c:v>98.4342873826912</c:v>
                </c:pt>
                <c:pt idx="177">
                  <c:v>98.44244213590633</c:v>
                </c:pt>
                <c:pt idx="178">
                  <c:v>98.45059688912148</c:v>
                </c:pt>
                <c:pt idx="179">
                  <c:v>98.45875164233664</c:v>
                </c:pt>
                <c:pt idx="180">
                  <c:v>98.46690639555179</c:v>
                </c:pt>
                <c:pt idx="181">
                  <c:v>98.47506114876694</c:v>
                </c:pt>
                <c:pt idx="182">
                  <c:v>98.4832159019821</c:v>
                </c:pt>
                <c:pt idx="183">
                  <c:v>98.49137065519724</c:v>
                </c:pt>
                <c:pt idx="184">
                  <c:v>98.4995254084124</c:v>
                </c:pt>
                <c:pt idx="185">
                  <c:v>98.50768016162753</c:v>
                </c:pt>
                <c:pt idx="186">
                  <c:v>98.51583491484268</c:v>
                </c:pt>
                <c:pt idx="187">
                  <c:v>98.52398966805783</c:v>
                </c:pt>
                <c:pt idx="188">
                  <c:v>98.53214442127298</c:v>
                </c:pt>
                <c:pt idx="189">
                  <c:v>98.54029917448814</c:v>
                </c:pt>
                <c:pt idx="190">
                  <c:v>98.5484539277033</c:v>
                </c:pt>
                <c:pt idx="191">
                  <c:v>98.55660868091844</c:v>
                </c:pt>
                <c:pt idx="192">
                  <c:v>98.5647634341336</c:v>
                </c:pt>
                <c:pt idx="193">
                  <c:v>98.57291818734873</c:v>
                </c:pt>
                <c:pt idx="194">
                  <c:v>98.58107294056389</c:v>
                </c:pt>
                <c:pt idx="195">
                  <c:v>98.58922769377903</c:v>
                </c:pt>
                <c:pt idx="196">
                  <c:v>98.59738244699419</c:v>
                </c:pt>
                <c:pt idx="197">
                  <c:v>98.60553720020934</c:v>
                </c:pt>
                <c:pt idx="198">
                  <c:v>98.61369195342449</c:v>
                </c:pt>
                <c:pt idx="199">
                  <c:v>98.62184670663964</c:v>
                </c:pt>
                <c:pt idx="200">
                  <c:v>98.6300014598548</c:v>
                </c:pt>
                <c:pt idx="201">
                  <c:v>98.63815621306995</c:v>
                </c:pt>
                <c:pt idx="202">
                  <c:v>98.64631096628508</c:v>
                </c:pt>
                <c:pt idx="203">
                  <c:v>98.65446571950024</c:v>
                </c:pt>
                <c:pt idx="204">
                  <c:v>98.66262047271538</c:v>
                </c:pt>
                <c:pt idx="205">
                  <c:v>98.67077522593054</c:v>
                </c:pt>
                <c:pt idx="206">
                  <c:v>98.6789299791457</c:v>
                </c:pt>
                <c:pt idx="207">
                  <c:v>98.68708473236084</c:v>
                </c:pt>
                <c:pt idx="208">
                  <c:v>98.695239485576</c:v>
                </c:pt>
                <c:pt idx="209">
                  <c:v>98.70339423879115</c:v>
                </c:pt>
                <c:pt idx="210">
                  <c:v>98.71154899200628</c:v>
                </c:pt>
                <c:pt idx="211">
                  <c:v>98.71970374522143</c:v>
                </c:pt>
                <c:pt idx="212">
                  <c:v>98.72785849843659</c:v>
                </c:pt>
                <c:pt idx="213">
                  <c:v>98.73601325165174</c:v>
                </c:pt>
                <c:pt idx="214">
                  <c:v>98.7441680048669</c:v>
                </c:pt>
                <c:pt idx="215">
                  <c:v>98.75232275808204</c:v>
                </c:pt>
                <c:pt idx="216">
                  <c:v>98.7604775112972</c:v>
                </c:pt>
                <c:pt idx="217">
                  <c:v>98.76863226451234</c:v>
                </c:pt>
                <c:pt idx="218">
                  <c:v>98.77678701772749</c:v>
                </c:pt>
                <c:pt idx="219">
                  <c:v>98.78494177094263</c:v>
                </c:pt>
                <c:pt idx="220">
                  <c:v>98.79309652415778</c:v>
                </c:pt>
                <c:pt idx="221">
                  <c:v>98.80125127737294</c:v>
                </c:pt>
                <c:pt idx="222">
                  <c:v>98.80940603058809</c:v>
                </c:pt>
                <c:pt idx="223">
                  <c:v>98.81756078380324</c:v>
                </c:pt>
                <c:pt idx="224">
                  <c:v>98.8257155370184</c:v>
                </c:pt>
                <c:pt idx="225">
                  <c:v>98.83387029023355</c:v>
                </c:pt>
                <c:pt idx="226">
                  <c:v>98.84202504344868</c:v>
                </c:pt>
                <c:pt idx="227">
                  <c:v>98.85017979666384</c:v>
                </c:pt>
                <c:pt idx="228">
                  <c:v>98.85833454987899</c:v>
                </c:pt>
                <c:pt idx="229">
                  <c:v>98.86648930309414</c:v>
                </c:pt>
                <c:pt idx="230">
                  <c:v>98.87464405630929</c:v>
                </c:pt>
                <c:pt idx="231">
                  <c:v>98.88279880952444</c:v>
                </c:pt>
                <c:pt idx="232">
                  <c:v>98.8909535627396</c:v>
                </c:pt>
                <c:pt idx="233">
                  <c:v>98.89910831595475</c:v>
                </c:pt>
                <c:pt idx="234">
                  <c:v>98.90726306916988</c:v>
                </c:pt>
                <c:pt idx="235">
                  <c:v>98.91541782238504</c:v>
                </c:pt>
                <c:pt idx="236">
                  <c:v>98.92357257560019</c:v>
                </c:pt>
                <c:pt idx="237">
                  <c:v>98.93172732881534</c:v>
                </c:pt>
                <c:pt idx="238">
                  <c:v>98.93988208203049</c:v>
                </c:pt>
                <c:pt idx="239">
                  <c:v>98.94803683524564</c:v>
                </c:pt>
                <c:pt idx="240">
                  <c:v>98.9561915884608</c:v>
                </c:pt>
                <c:pt idx="241">
                  <c:v>98.96434634167594</c:v>
                </c:pt>
                <c:pt idx="242">
                  <c:v>98.97250109489109</c:v>
                </c:pt>
                <c:pt idx="243">
                  <c:v>98.98065584810623</c:v>
                </c:pt>
                <c:pt idx="244">
                  <c:v>98.98881060132138</c:v>
                </c:pt>
                <c:pt idx="245">
                  <c:v>98.99696535453654</c:v>
                </c:pt>
                <c:pt idx="246">
                  <c:v>99.00512010775169</c:v>
                </c:pt>
                <c:pt idx="247">
                  <c:v>99.01327486096684</c:v>
                </c:pt>
                <c:pt idx="248">
                  <c:v>99.021429614182</c:v>
                </c:pt>
                <c:pt idx="249">
                  <c:v>99.02958436739714</c:v>
                </c:pt>
                <c:pt idx="250">
                  <c:v>99.03773912061228</c:v>
                </c:pt>
                <c:pt idx="251">
                  <c:v>99.04589387382744</c:v>
                </c:pt>
                <c:pt idx="252">
                  <c:v>99.0540486270426</c:v>
                </c:pt>
                <c:pt idx="253">
                  <c:v>99.06220338025774</c:v>
                </c:pt>
                <c:pt idx="254">
                  <c:v>99.07035813347289</c:v>
                </c:pt>
                <c:pt idx="255">
                  <c:v>99.07851288668805</c:v>
                </c:pt>
                <c:pt idx="256">
                  <c:v>99.0866676399032</c:v>
                </c:pt>
                <c:pt idx="257">
                  <c:v>99.09482239311834</c:v>
                </c:pt>
                <c:pt idx="258">
                  <c:v>99.10297714633349</c:v>
                </c:pt>
                <c:pt idx="259">
                  <c:v>99.11113189954864</c:v>
                </c:pt>
                <c:pt idx="260">
                  <c:v>99.11928665276379</c:v>
                </c:pt>
                <c:pt idx="261">
                  <c:v>99.12744140597894</c:v>
                </c:pt>
                <c:pt idx="262">
                  <c:v>99.13559615919409</c:v>
                </c:pt>
                <c:pt idx="263">
                  <c:v>99.14375091240925</c:v>
                </c:pt>
                <c:pt idx="264">
                  <c:v>99.1519056656244</c:v>
                </c:pt>
                <c:pt idx="265">
                  <c:v>99.16006041883955</c:v>
                </c:pt>
                <c:pt idx="266">
                  <c:v>99.1682151720547</c:v>
                </c:pt>
                <c:pt idx="267">
                  <c:v>99.17636992526984</c:v>
                </c:pt>
                <c:pt idx="268">
                  <c:v>99.18452467848499</c:v>
                </c:pt>
                <c:pt idx="269">
                  <c:v>99.19267943170014</c:v>
                </c:pt>
                <c:pt idx="270">
                  <c:v>99.2008341849153</c:v>
                </c:pt>
                <c:pt idx="271">
                  <c:v>99.20898893813045</c:v>
                </c:pt>
                <c:pt idx="272">
                  <c:v>99.2171436913456</c:v>
                </c:pt>
                <c:pt idx="273">
                  <c:v>99.22529844456075</c:v>
                </c:pt>
                <c:pt idx="274">
                  <c:v>99.2334531977759</c:v>
                </c:pt>
                <c:pt idx="275">
                  <c:v>99.24160795099103</c:v>
                </c:pt>
                <c:pt idx="276">
                  <c:v>99.2497627042062</c:v>
                </c:pt>
                <c:pt idx="277">
                  <c:v>99.25791745742134</c:v>
                </c:pt>
                <c:pt idx="278">
                  <c:v>99.26607221063649</c:v>
                </c:pt>
                <c:pt idx="279">
                  <c:v>99.27422696385164</c:v>
                </c:pt>
                <c:pt idx="280">
                  <c:v>99.2823817170668</c:v>
                </c:pt>
                <c:pt idx="281">
                  <c:v>99.29053647028195</c:v>
                </c:pt>
                <c:pt idx="282">
                  <c:v>99.2986912234971</c:v>
                </c:pt>
                <c:pt idx="283">
                  <c:v>99.30684597671224</c:v>
                </c:pt>
                <c:pt idx="284">
                  <c:v>99.3150007299274</c:v>
                </c:pt>
                <c:pt idx="285">
                  <c:v>99.32315548314254</c:v>
                </c:pt>
                <c:pt idx="286">
                  <c:v>99.33131023635769</c:v>
                </c:pt>
                <c:pt idx="287">
                  <c:v>99.33946498957284</c:v>
                </c:pt>
                <c:pt idx="288">
                  <c:v>99.347619742788</c:v>
                </c:pt>
                <c:pt idx="289">
                  <c:v>99.35577449600315</c:v>
                </c:pt>
                <c:pt idx="290">
                  <c:v>99.3639292492183</c:v>
                </c:pt>
                <c:pt idx="291">
                  <c:v>99.37208400243344</c:v>
                </c:pt>
                <c:pt idx="292">
                  <c:v>99.38023875564859</c:v>
                </c:pt>
                <c:pt idx="293">
                  <c:v>99.38839350886374</c:v>
                </c:pt>
                <c:pt idx="294">
                  <c:v>99.39654826207889</c:v>
                </c:pt>
                <c:pt idx="295">
                  <c:v>99.40470301529404</c:v>
                </c:pt>
                <c:pt idx="296">
                  <c:v>99.4128577685092</c:v>
                </c:pt>
                <c:pt idx="297">
                  <c:v>99.42101252172435</c:v>
                </c:pt>
                <c:pt idx="298">
                  <c:v>99.4291672749395</c:v>
                </c:pt>
                <c:pt idx="299">
                  <c:v>99.43732202815464</c:v>
                </c:pt>
                <c:pt idx="300">
                  <c:v>99.4454767813698</c:v>
                </c:pt>
                <c:pt idx="301">
                  <c:v>99.45363153458494</c:v>
                </c:pt>
                <c:pt idx="302">
                  <c:v>99.4617862878001</c:v>
                </c:pt>
                <c:pt idx="303">
                  <c:v>99.46994104101524</c:v>
                </c:pt>
                <c:pt idx="304">
                  <c:v>99.4780957942304</c:v>
                </c:pt>
                <c:pt idx="305">
                  <c:v>99.48625054744555</c:v>
                </c:pt>
                <c:pt idx="306">
                  <c:v>99.4944053006607</c:v>
                </c:pt>
                <c:pt idx="307">
                  <c:v>99.50256005387584</c:v>
                </c:pt>
                <c:pt idx="308">
                  <c:v>99.51071480709099</c:v>
                </c:pt>
                <c:pt idx="309">
                  <c:v>99.51886956030614</c:v>
                </c:pt>
                <c:pt idx="310">
                  <c:v>99.5270243135213</c:v>
                </c:pt>
                <c:pt idx="311">
                  <c:v>99.53517906673645</c:v>
                </c:pt>
                <c:pt idx="312">
                  <c:v>99.5433338199516</c:v>
                </c:pt>
                <c:pt idx="313">
                  <c:v>99.55148857316675</c:v>
                </c:pt>
                <c:pt idx="314">
                  <c:v>99.5596433263819</c:v>
                </c:pt>
                <c:pt idx="315">
                  <c:v>99.56779807959705</c:v>
                </c:pt>
                <c:pt idx="316">
                  <c:v>99.57595283281219</c:v>
                </c:pt>
                <c:pt idx="317">
                  <c:v>99.58410758602734</c:v>
                </c:pt>
                <c:pt idx="318">
                  <c:v>99.5922623392425</c:v>
                </c:pt>
                <c:pt idx="319">
                  <c:v>99.60041709245765</c:v>
                </c:pt>
                <c:pt idx="320">
                  <c:v>99.6085718456728</c:v>
                </c:pt>
                <c:pt idx="321">
                  <c:v>99.61672659888795</c:v>
                </c:pt>
                <c:pt idx="322">
                  <c:v>99.6248813521031</c:v>
                </c:pt>
                <c:pt idx="323">
                  <c:v>99.63303610531825</c:v>
                </c:pt>
                <c:pt idx="324">
                  <c:v>99.64119085853339</c:v>
                </c:pt>
                <c:pt idx="325">
                  <c:v>99.64934561174854</c:v>
                </c:pt>
                <c:pt idx="326">
                  <c:v>99.6575003649637</c:v>
                </c:pt>
                <c:pt idx="327">
                  <c:v>99.66565511817885</c:v>
                </c:pt>
                <c:pt idx="328">
                  <c:v>99.673809871394</c:v>
                </c:pt>
                <c:pt idx="329">
                  <c:v>99.68196462460915</c:v>
                </c:pt>
                <c:pt idx="330">
                  <c:v>99.6901193778243</c:v>
                </c:pt>
                <c:pt idx="331">
                  <c:v>99.69827413103945</c:v>
                </c:pt>
                <c:pt idx="332">
                  <c:v>99.70642888425459</c:v>
                </c:pt>
                <c:pt idx="333">
                  <c:v>99.71458363746974</c:v>
                </c:pt>
                <c:pt idx="334">
                  <c:v>99.7227383906849</c:v>
                </c:pt>
                <c:pt idx="335">
                  <c:v>99.73089314390004</c:v>
                </c:pt>
                <c:pt idx="336">
                  <c:v>99.7390478971152</c:v>
                </c:pt>
                <c:pt idx="337">
                  <c:v>99.74720265033035</c:v>
                </c:pt>
                <c:pt idx="338">
                  <c:v>99.7553574035455</c:v>
                </c:pt>
                <c:pt idx="339">
                  <c:v>99.76351215676065</c:v>
                </c:pt>
                <c:pt idx="340">
                  <c:v>99.7716669099758</c:v>
                </c:pt>
                <c:pt idx="341">
                  <c:v>99.77982166319094</c:v>
                </c:pt>
                <c:pt idx="342">
                  <c:v>99.7879764164061</c:v>
                </c:pt>
                <c:pt idx="343">
                  <c:v>99.79613116962125</c:v>
                </c:pt>
                <c:pt idx="344">
                  <c:v>99.8042859228364</c:v>
                </c:pt>
                <c:pt idx="345">
                  <c:v>99.81244067605155</c:v>
                </c:pt>
                <c:pt idx="346">
                  <c:v>99.8205954292667</c:v>
                </c:pt>
                <c:pt idx="347">
                  <c:v>99.82875018248185</c:v>
                </c:pt>
                <c:pt idx="348">
                  <c:v>99.83690493569699</c:v>
                </c:pt>
                <c:pt idx="349">
                  <c:v>99.84505968891214</c:v>
                </c:pt>
                <c:pt idx="350">
                  <c:v>99.8532144421273</c:v>
                </c:pt>
                <c:pt idx="351">
                  <c:v>99.86136919534244</c:v>
                </c:pt>
                <c:pt idx="352">
                  <c:v>99.8695239485576</c:v>
                </c:pt>
                <c:pt idx="353">
                  <c:v>99.87767870177275</c:v>
                </c:pt>
                <c:pt idx="354">
                  <c:v>99.8858334549879</c:v>
                </c:pt>
                <c:pt idx="355">
                  <c:v>99.89398820820305</c:v>
                </c:pt>
                <c:pt idx="356">
                  <c:v>99.9021429614182</c:v>
                </c:pt>
                <c:pt idx="357">
                  <c:v>99.91029771463334</c:v>
                </c:pt>
                <c:pt idx="358">
                  <c:v>99.9184524678485</c:v>
                </c:pt>
                <c:pt idx="359">
                  <c:v>99.92660722106364</c:v>
                </c:pt>
                <c:pt idx="360">
                  <c:v>99.9347619742788</c:v>
                </c:pt>
                <c:pt idx="361">
                  <c:v>99.94291672749395</c:v>
                </c:pt>
                <c:pt idx="362">
                  <c:v>99.9510714807091</c:v>
                </c:pt>
                <c:pt idx="363">
                  <c:v>99.95922623392425</c:v>
                </c:pt>
                <c:pt idx="364">
                  <c:v>99.9673809871394</c:v>
                </c:pt>
                <c:pt idx="365">
                  <c:v>99.97553574035454</c:v>
                </c:pt>
                <c:pt idx="366">
                  <c:v>99.9836904935697</c:v>
                </c:pt>
                <c:pt idx="367">
                  <c:v>99.99184524678485</c:v>
                </c:pt>
                <c:pt idx="368">
                  <c:v>100.0</c:v>
                </c:pt>
                <c:pt idx="369">
                  <c:v>100.0081547532152</c:v>
                </c:pt>
                <c:pt idx="370">
                  <c:v>100.0163095064303</c:v>
                </c:pt>
                <c:pt idx="371">
                  <c:v>100.0244642596455</c:v>
                </c:pt>
                <c:pt idx="372">
                  <c:v>100.0326190128606</c:v>
                </c:pt>
                <c:pt idx="373">
                  <c:v>100.0407737660757</c:v>
                </c:pt>
                <c:pt idx="374">
                  <c:v>100.0489285192909</c:v>
                </c:pt>
                <c:pt idx="375">
                  <c:v>100.057083272506</c:v>
                </c:pt>
                <c:pt idx="376">
                  <c:v>100.0652380257212</c:v>
                </c:pt>
                <c:pt idx="377">
                  <c:v>100.0733927789364</c:v>
                </c:pt>
                <c:pt idx="378">
                  <c:v>100.0815475321515</c:v>
                </c:pt>
                <c:pt idx="379">
                  <c:v>100.0897022853667</c:v>
                </c:pt>
                <c:pt idx="380">
                  <c:v>100.0978570385818</c:v>
                </c:pt>
                <c:pt idx="381">
                  <c:v>100.1060117917969</c:v>
                </c:pt>
                <c:pt idx="382">
                  <c:v>100.1141665450121</c:v>
                </c:pt>
                <c:pt idx="383">
                  <c:v>100.1223212982272</c:v>
                </c:pt>
                <c:pt idx="384">
                  <c:v>100.1304760514424</c:v>
                </c:pt>
                <c:pt idx="385">
                  <c:v>100.1386308046576</c:v>
                </c:pt>
                <c:pt idx="386">
                  <c:v>100.1467855578727</c:v>
                </c:pt>
                <c:pt idx="387">
                  <c:v>100.1549403110879</c:v>
                </c:pt>
                <c:pt idx="388">
                  <c:v>100.163095064303</c:v>
                </c:pt>
                <c:pt idx="389">
                  <c:v>100.1712498175181</c:v>
                </c:pt>
                <c:pt idx="390">
                  <c:v>100.1794045707333</c:v>
                </c:pt>
                <c:pt idx="391">
                  <c:v>100.1875593239484</c:v>
                </c:pt>
                <c:pt idx="392">
                  <c:v>100.1957140771636</c:v>
                </c:pt>
                <c:pt idx="393">
                  <c:v>100.2038688303788</c:v>
                </c:pt>
                <c:pt idx="394">
                  <c:v>100.212023583594</c:v>
                </c:pt>
                <c:pt idx="395">
                  <c:v>100.2201783368091</c:v>
                </c:pt>
                <c:pt idx="396">
                  <c:v>100.2283330900242</c:v>
                </c:pt>
                <c:pt idx="397">
                  <c:v>100.2364878432393</c:v>
                </c:pt>
                <c:pt idx="398">
                  <c:v>100.2446425964545</c:v>
                </c:pt>
                <c:pt idx="399">
                  <c:v>100.2527973496696</c:v>
                </c:pt>
                <c:pt idx="400">
                  <c:v>100.2609521028848</c:v>
                </c:pt>
                <c:pt idx="401">
                  <c:v>100.2691068561</c:v>
                </c:pt>
                <c:pt idx="402">
                  <c:v>100.2772616093151</c:v>
                </c:pt>
                <c:pt idx="403">
                  <c:v>100.2854163625303</c:v>
                </c:pt>
                <c:pt idx="404">
                  <c:v>100.2935711157454</c:v>
                </c:pt>
                <c:pt idx="405">
                  <c:v>100.3017258689605</c:v>
                </c:pt>
                <c:pt idx="406">
                  <c:v>100.3098806221757</c:v>
                </c:pt>
                <c:pt idx="407">
                  <c:v>100.3180353753908</c:v>
                </c:pt>
                <c:pt idx="408">
                  <c:v>100.326190128606</c:v>
                </c:pt>
                <c:pt idx="409">
                  <c:v>100.3343448818212</c:v>
                </c:pt>
                <c:pt idx="410">
                  <c:v>100.3424996350363</c:v>
                </c:pt>
                <c:pt idx="411">
                  <c:v>100.3506543882515</c:v>
                </c:pt>
                <c:pt idx="412">
                  <c:v>100.3588091414666</c:v>
                </c:pt>
                <c:pt idx="413">
                  <c:v>100.3669638946817</c:v>
                </c:pt>
                <c:pt idx="414">
                  <c:v>100.3751186478969</c:v>
                </c:pt>
                <c:pt idx="415">
                  <c:v>100.383273401112</c:v>
                </c:pt>
                <c:pt idx="416">
                  <c:v>100.3914281543272</c:v>
                </c:pt>
                <c:pt idx="417">
                  <c:v>100.3995829075424</c:v>
                </c:pt>
                <c:pt idx="418">
                  <c:v>100.4077376607575</c:v>
                </c:pt>
                <c:pt idx="419">
                  <c:v>100.4158924139727</c:v>
                </c:pt>
                <c:pt idx="420">
                  <c:v>100.4240471671878</c:v>
                </c:pt>
                <c:pt idx="421">
                  <c:v>100.4322019204029</c:v>
                </c:pt>
                <c:pt idx="422">
                  <c:v>100.4403566736181</c:v>
                </c:pt>
                <c:pt idx="423">
                  <c:v>100.4485114268332</c:v>
                </c:pt>
                <c:pt idx="424">
                  <c:v>100.4566661800484</c:v>
                </c:pt>
                <c:pt idx="425">
                  <c:v>100.4648209332636</c:v>
                </c:pt>
                <c:pt idx="426">
                  <c:v>100.4729756864787</c:v>
                </c:pt>
                <c:pt idx="427">
                  <c:v>100.4811304396939</c:v>
                </c:pt>
                <c:pt idx="428">
                  <c:v>100.489285192909</c:v>
                </c:pt>
                <c:pt idx="429">
                  <c:v>100.4974399461242</c:v>
                </c:pt>
                <c:pt idx="430">
                  <c:v>100.5055946993393</c:v>
                </c:pt>
                <c:pt idx="431">
                  <c:v>100.5137494525544</c:v>
                </c:pt>
                <c:pt idx="432">
                  <c:v>100.5219042057696</c:v>
                </c:pt>
                <c:pt idx="433">
                  <c:v>100.5300589589848</c:v>
                </c:pt>
                <c:pt idx="434">
                  <c:v>100.5382137121999</c:v>
                </c:pt>
                <c:pt idx="435">
                  <c:v>100.5463684654151</c:v>
                </c:pt>
                <c:pt idx="436">
                  <c:v>100.5545232186302</c:v>
                </c:pt>
                <c:pt idx="437">
                  <c:v>100.5626779718454</c:v>
                </c:pt>
                <c:pt idx="438">
                  <c:v>100.5708327250605</c:v>
                </c:pt>
                <c:pt idx="439">
                  <c:v>100.5789874782756</c:v>
                </c:pt>
                <c:pt idx="440">
                  <c:v>100.5871422314908</c:v>
                </c:pt>
                <c:pt idx="441">
                  <c:v>100.595296984706</c:v>
                </c:pt>
                <c:pt idx="442">
                  <c:v>100.6034517379211</c:v>
                </c:pt>
                <c:pt idx="443">
                  <c:v>100.6116064911363</c:v>
                </c:pt>
                <c:pt idx="444">
                  <c:v>100.6197612443514</c:v>
                </c:pt>
                <c:pt idx="445">
                  <c:v>100.6279159975666</c:v>
                </c:pt>
                <c:pt idx="446">
                  <c:v>100.6360707507817</c:v>
                </c:pt>
                <c:pt idx="447">
                  <c:v>100.6442255039968</c:v>
                </c:pt>
                <c:pt idx="448">
                  <c:v>100.652380257212</c:v>
                </c:pt>
                <c:pt idx="449">
                  <c:v>100.6605350104272</c:v>
                </c:pt>
                <c:pt idx="450">
                  <c:v>100.6686897636423</c:v>
                </c:pt>
                <c:pt idx="451">
                  <c:v>100.6768445168575</c:v>
                </c:pt>
                <c:pt idx="452">
                  <c:v>100.6849992700726</c:v>
                </c:pt>
                <c:pt idx="453">
                  <c:v>100.6931540232878</c:v>
                </c:pt>
                <c:pt idx="454">
                  <c:v>100.7013087765029</c:v>
                </c:pt>
                <c:pt idx="455">
                  <c:v>100.7094635297181</c:v>
                </c:pt>
                <c:pt idx="456">
                  <c:v>100.7176182829332</c:v>
                </c:pt>
                <c:pt idx="457">
                  <c:v>100.7257730361484</c:v>
                </c:pt>
                <c:pt idx="458">
                  <c:v>100.7339277893635</c:v>
                </c:pt>
                <c:pt idx="459">
                  <c:v>100.7420825425787</c:v>
                </c:pt>
                <c:pt idx="460">
                  <c:v>100.7502372957938</c:v>
                </c:pt>
                <c:pt idx="461">
                  <c:v>100.758392049009</c:v>
                </c:pt>
                <c:pt idx="462">
                  <c:v>100.7665468022241</c:v>
                </c:pt>
                <c:pt idx="463">
                  <c:v>100.7747015554393</c:v>
                </c:pt>
                <c:pt idx="464">
                  <c:v>100.7828563086544</c:v>
                </c:pt>
                <c:pt idx="465">
                  <c:v>100.7910110618696</c:v>
                </c:pt>
                <c:pt idx="466">
                  <c:v>100.7991658150847</c:v>
                </c:pt>
                <c:pt idx="467">
                  <c:v>100.8073205682999</c:v>
                </c:pt>
                <c:pt idx="468">
                  <c:v>100.815475321515</c:v>
                </c:pt>
                <c:pt idx="469">
                  <c:v>100.8236300747302</c:v>
                </c:pt>
                <c:pt idx="470">
                  <c:v>100.8317848279453</c:v>
                </c:pt>
                <c:pt idx="471">
                  <c:v>100.8399395811605</c:v>
                </c:pt>
                <c:pt idx="472">
                  <c:v>100.8480943343756</c:v>
                </c:pt>
                <c:pt idx="473">
                  <c:v>100.8562490875908</c:v>
                </c:pt>
                <c:pt idx="474">
                  <c:v>100.864403840806</c:v>
                </c:pt>
                <c:pt idx="475">
                  <c:v>100.8725585940211</c:v>
                </c:pt>
                <c:pt idx="476">
                  <c:v>100.8807133472362</c:v>
                </c:pt>
                <c:pt idx="477">
                  <c:v>100.8888681004514</c:v>
                </c:pt>
                <c:pt idx="478">
                  <c:v>100.8970228536665</c:v>
                </c:pt>
                <c:pt idx="479">
                  <c:v>100.9051776068817</c:v>
                </c:pt>
                <c:pt idx="480">
                  <c:v>100.9133323600968</c:v>
                </c:pt>
                <c:pt idx="481">
                  <c:v>100.921487113312</c:v>
                </c:pt>
                <c:pt idx="482">
                  <c:v>100.9296418665271</c:v>
                </c:pt>
                <c:pt idx="483">
                  <c:v>100.9377966197423</c:v>
                </c:pt>
                <c:pt idx="484">
                  <c:v>100.9459513729574</c:v>
                </c:pt>
                <c:pt idx="485">
                  <c:v>100.9541061261726</c:v>
                </c:pt>
                <c:pt idx="486">
                  <c:v>100.9622608793877</c:v>
                </c:pt>
                <c:pt idx="487">
                  <c:v>100.9704156326029</c:v>
                </c:pt>
                <c:pt idx="488">
                  <c:v>100.978570385818</c:v>
                </c:pt>
                <c:pt idx="489">
                  <c:v>100.9867251390332</c:v>
                </c:pt>
                <c:pt idx="490">
                  <c:v>100.9948798922483</c:v>
                </c:pt>
                <c:pt idx="491">
                  <c:v>101.0030346454635</c:v>
                </c:pt>
                <c:pt idx="492">
                  <c:v>101.0111893986786</c:v>
                </c:pt>
                <c:pt idx="493">
                  <c:v>101.0193441518938</c:v>
                </c:pt>
                <c:pt idx="494">
                  <c:v>101.0274989051089</c:v>
                </c:pt>
                <c:pt idx="495">
                  <c:v>101.0356536583241</c:v>
                </c:pt>
                <c:pt idx="496">
                  <c:v>101.0438084115392</c:v>
                </c:pt>
                <c:pt idx="497">
                  <c:v>101.0519631647544</c:v>
                </c:pt>
                <c:pt idx="498">
                  <c:v>101.0601179179695</c:v>
                </c:pt>
                <c:pt idx="499">
                  <c:v>101.0682726711847</c:v>
                </c:pt>
                <c:pt idx="500">
                  <c:v>101.0764274243998</c:v>
                </c:pt>
                <c:pt idx="501">
                  <c:v>101.084582177615</c:v>
                </c:pt>
                <c:pt idx="502">
                  <c:v>101.0927369308301</c:v>
                </c:pt>
                <c:pt idx="503">
                  <c:v>101.1008916840453</c:v>
                </c:pt>
                <c:pt idx="504">
                  <c:v>101.1090464372604</c:v>
                </c:pt>
                <c:pt idx="505">
                  <c:v>101.1172011904756</c:v>
                </c:pt>
                <c:pt idx="506">
                  <c:v>101.1253559436907</c:v>
                </c:pt>
                <c:pt idx="507">
                  <c:v>101.1335106969059</c:v>
                </c:pt>
                <c:pt idx="508">
                  <c:v>101.141665450121</c:v>
                </c:pt>
                <c:pt idx="509">
                  <c:v>101.1498202033362</c:v>
                </c:pt>
                <c:pt idx="510">
                  <c:v>101.1579749565513</c:v>
                </c:pt>
                <c:pt idx="511">
                  <c:v>101.1661297097665</c:v>
                </c:pt>
                <c:pt idx="512">
                  <c:v>101.1742844629816</c:v>
                </c:pt>
                <c:pt idx="513">
                  <c:v>101.1824392161968</c:v>
                </c:pt>
                <c:pt idx="514">
                  <c:v>101.190593969412</c:v>
                </c:pt>
                <c:pt idx="515">
                  <c:v>101.1987487226271</c:v>
                </c:pt>
                <c:pt idx="516">
                  <c:v>101.2069034758422</c:v>
                </c:pt>
                <c:pt idx="517">
                  <c:v>101.2150582290574</c:v>
                </c:pt>
                <c:pt idx="518">
                  <c:v>101.2232129822725</c:v>
                </c:pt>
                <c:pt idx="519">
                  <c:v>101.2313677354877</c:v>
                </c:pt>
                <c:pt idx="520">
                  <c:v>101.2395224887028</c:v>
                </c:pt>
                <c:pt idx="521">
                  <c:v>101.247677241918</c:v>
                </c:pt>
                <c:pt idx="522">
                  <c:v>101.2558319951331</c:v>
                </c:pt>
                <c:pt idx="523">
                  <c:v>101.2639867483483</c:v>
                </c:pt>
                <c:pt idx="524">
                  <c:v>101.2721415015634</c:v>
                </c:pt>
                <c:pt idx="525">
                  <c:v>101.2802962547786</c:v>
                </c:pt>
                <c:pt idx="526">
                  <c:v>101.2884510079937</c:v>
                </c:pt>
                <c:pt idx="527">
                  <c:v>101.2966057612089</c:v>
                </c:pt>
                <c:pt idx="528">
                  <c:v>101.304760514424</c:v>
                </c:pt>
                <c:pt idx="529">
                  <c:v>101.3129152676392</c:v>
                </c:pt>
                <c:pt idx="530">
                  <c:v>101.3210700208543</c:v>
                </c:pt>
                <c:pt idx="531">
                  <c:v>101.3292247740695</c:v>
                </c:pt>
                <c:pt idx="532">
                  <c:v>101.3373795272846</c:v>
                </c:pt>
                <c:pt idx="533">
                  <c:v>101.3455342804998</c:v>
                </c:pt>
                <c:pt idx="534">
                  <c:v>101.3536890337149</c:v>
                </c:pt>
                <c:pt idx="535">
                  <c:v>101.3618437869301</c:v>
                </c:pt>
                <c:pt idx="536">
                  <c:v>101.3699985401452</c:v>
                </c:pt>
                <c:pt idx="537">
                  <c:v>101.3781532933604</c:v>
                </c:pt>
                <c:pt idx="538">
                  <c:v>101.3863080465755</c:v>
                </c:pt>
                <c:pt idx="539">
                  <c:v>101.3944627997907</c:v>
                </c:pt>
                <c:pt idx="540">
                  <c:v>101.4026175530058</c:v>
                </c:pt>
                <c:pt idx="541">
                  <c:v>101.410772306221</c:v>
                </c:pt>
                <c:pt idx="542">
                  <c:v>101.4189270594361</c:v>
                </c:pt>
                <c:pt idx="543">
                  <c:v>101.4270818126513</c:v>
                </c:pt>
                <c:pt idx="544">
                  <c:v>101.4352365658664</c:v>
                </c:pt>
                <c:pt idx="545">
                  <c:v>101.4433913190816</c:v>
                </c:pt>
                <c:pt idx="546">
                  <c:v>101.4515460722967</c:v>
                </c:pt>
                <c:pt idx="547">
                  <c:v>101.4597008255119</c:v>
                </c:pt>
                <c:pt idx="548">
                  <c:v>101.467855578727</c:v>
                </c:pt>
                <c:pt idx="549">
                  <c:v>101.4760103319422</c:v>
                </c:pt>
                <c:pt idx="550">
                  <c:v>101.4841650851573</c:v>
                </c:pt>
                <c:pt idx="551">
                  <c:v>101.4923198383725</c:v>
                </c:pt>
                <c:pt idx="552">
                  <c:v>101.5004745915876</c:v>
                </c:pt>
                <c:pt idx="553">
                  <c:v>101.5086293448028</c:v>
                </c:pt>
                <c:pt idx="554">
                  <c:v>101.516784098018</c:v>
                </c:pt>
                <c:pt idx="555">
                  <c:v>101.5249388512331</c:v>
                </c:pt>
                <c:pt idx="556">
                  <c:v>101.5330936044482</c:v>
                </c:pt>
                <c:pt idx="557">
                  <c:v>101.5412483576634</c:v>
                </c:pt>
                <c:pt idx="558">
                  <c:v>101.5494031108785</c:v>
                </c:pt>
                <c:pt idx="559">
                  <c:v>101.5575578640937</c:v>
                </c:pt>
                <c:pt idx="560">
                  <c:v>101.5657126173088</c:v>
                </c:pt>
                <c:pt idx="561">
                  <c:v>101.573867370524</c:v>
                </c:pt>
                <c:pt idx="562">
                  <c:v>101.5820221237391</c:v>
                </c:pt>
                <c:pt idx="563">
                  <c:v>101.5901768769543</c:v>
                </c:pt>
                <c:pt idx="564">
                  <c:v>101.5983316301694</c:v>
                </c:pt>
                <c:pt idx="565">
                  <c:v>101.6064863833846</c:v>
                </c:pt>
                <c:pt idx="566">
                  <c:v>101.6146411365997</c:v>
                </c:pt>
                <c:pt idx="567">
                  <c:v>101.6227958898149</c:v>
                </c:pt>
                <c:pt idx="568">
                  <c:v>101.63095064303</c:v>
                </c:pt>
                <c:pt idx="569">
                  <c:v>101.6391053962452</c:v>
                </c:pt>
                <c:pt idx="570">
                  <c:v>101.6472601494603</c:v>
                </c:pt>
                <c:pt idx="571">
                  <c:v>101.6554149026755</c:v>
                </c:pt>
                <c:pt idx="572">
                  <c:v>101.6635696558906</c:v>
                </c:pt>
                <c:pt idx="573">
                  <c:v>101.6717244091058</c:v>
                </c:pt>
                <c:pt idx="574">
                  <c:v>101.6798791623209</c:v>
                </c:pt>
                <c:pt idx="575">
                  <c:v>101.6880339155361</c:v>
                </c:pt>
                <c:pt idx="576">
                  <c:v>101.6961886687512</c:v>
                </c:pt>
                <c:pt idx="577">
                  <c:v>101.7043434219664</c:v>
                </c:pt>
                <c:pt idx="578">
                  <c:v>101.7124981751815</c:v>
                </c:pt>
                <c:pt idx="579">
                  <c:v>101.7206529283967</c:v>
                </c:pt>
                <c:pt idx="580">
                  <c:v>101.7288076816118</c:v>
                </c:pt>
                <c:pt idx="581">
                  <c:v>101.736962434827</c:v>
                </c:pt>
                <c:pt idx="582">
                  <c:v>101.7451171880421</c:v>
                </c:pt>
                <c:pt idx="583">
                  <c:v>101.7532719412573</c:v>
                </c:pt>
                <c:pt idx="584">
                  <c:v>101.7614266944724</c:v>
                </c:pt>
                <c:pt idx="585">
                  <c:v>101.7695814476876</c:v>
                </c:pt>
                <c:pt idx="586">
                  <c:v>101.7777362009027</c:v>
                </c:pt>
                <c:pt idx="587">
                  <c:v>101.7858909541179</c:v>
                </c:pt>
                <c:pt idx="588">
                  <c:v>101.794045707333</c:v>
                </c:pt>
                <c:pt idx="589">
                  <c:v>101.8022004605482</c:v>
                </c:pt>
                <c:pt idx="590">
                  <c:v>101.8103552137633</c:v>
                </c:pt>
                <c:pt idx="591">
                  <c:v>101.8185099669785</c:v>
                </c:pt>
                <c:pt idx="592">
                  <c:v>101.8266647201936</c:v>
                </c:pt>
                <c:pt idx="593">
                  <c:v>101.8348194734088</c:v>
                </c:pt>
                <c:pt idx="594">
                  <c:v>101.8429742266239</c:v>
                </c:pt>
                <c:pt idx="595">
                  <c:v>101.8511289798391</c:v>
                </c:pt>
                <c:pt idx="596">
                  <c:v>101.8592837330542</c:v>
                </c:pt>
                <c:pt idx="597">
                  <c:v>101.8674384862694</c:v>
                </c:pt>
                <c:pt idx="598">
                  <c:v>101.8755932394845</c:v>
                </c:pt>
                <c:pt idx="599">
                  <c:v>101.8837479926997</c:v>
                </c:pt>
                <c:pt idx="600">
                  <c:v>101.8919027459148</c:v>
                </c:pt>
                <c:pt idx="601">
                  <c:v>101.90005749913</c:v>
                </c:pt>
                <c:pt idx="602">
                  <c:v>101.9082122523451</c:v>
                </c:pt>
                <c:pt idx="603">
                  <c:v>101.9163670055603</c:v>
                </c:pt>
                <c:pt idx="604">
                  <c:v>101.9245217587754</c:v>
                </c:pt>
                <c:pt idx="605">
                  <c:v>101.9326765119906</c:v>
                </c:pt>
                <c:pt idx="606">
                  <c:v>101.9408312652057</c:v>
                </c:pt>
                <c:pt idx="607">
                  <c:v>101.9489860184209</c:v>
                </c:pt>
                <c:pt idx="608">
                  <c:v>101.957140771636</c:v>
                </c:pt>
                <c:pt idx="609">
                  <c:v>101.9652955248512</c:v>
                </c:pt>
                <c:pt idx="610">
                  <c:v>101.9734502780663</c:v>
                </c:pt>
                <c:pt idx="611">
                  <c:v>101.9816050312815</c:v>
                </c:pt>
                <c:pt idx="612">
                  <c:v>101.9897597844966</c:v>
                </c:pt>
                <c:pt idx="613">
                  <c:v>101.9979145377118</c:v>
                </c:pt>
                <c:pt idx="614">
                  <c:v>102.0060692909269</c:v>
                </c:pt>
                <c:pt idx="615">
                  <c:v>102.0142240441421</c:v>
                </c:pt>
                <c:pt idx="616">
                  <c:v>102.0223787973572</c:v>
                </c:pt>
                <c:pt idx="617">
                  <c:v>102.0305335505724</c:v>
                </c:pt>
                <c:pt idx="618">
                  <c:v>102.0386883037875</c:v>
                </c:pt>
                <c:pt idx="619">
                  <c:v>102.0468430570027</c:v>
                </c:pt>
                <c:pt idx="620">
                  <c:v>102.0549978102178</c:v>
                </c:pt>
                <c:pt idx="621">
                  <c:v>102.063152563433</c:v>
                </c:pt>
                <c:pt idx="622">
                  <c:v>102.0713073166481</c:v>
                </c:pt>
                <c:pt idx="623">
                  <c:v>102.0794620698633</c:v>
                </c:pt>
                <c:pt idx="624">
                  <c:v>102.0876168230784</c:v>
                </c:pt>
                <c:pt idx="625">
                  <c:v>102.0957715762936</c:v>
                </c:pt>
                <c:pt idx="626">
                  <c:v>102.1039263295087</c:v>
                </c:pt>
                <c:pt idx="627">
                  <c:v>102.1120810827239</c:v>
                </c:pt>
                <c:pt idx="628">
                  <c:v>102.120235835939</c:v>
                </c:pt>
                <c:pt idx="629">
                  <c:v>102.1283905891542</c:v>
                </c:pt>
                <c:pt idx="630">
                  <c:v>102.1365453423693</c:v>
                </c:pt>
                <c:pt idx="631">
                  <c:v>102.1447000955845</c:v>
                </c:pt>
                <c:pt idx="632">
                  <c:v>102.1528548487996</c:v>
                </c:pt>
                <c:pt idx="633">
                  <c:v>102.1610096020148</c:v>
                </c:pt>
                <c:pt idx="634">
                  <c:v>102.1691643552299</c:v>
                </c:pt>
                <c:pt idx="635">
                  <c:v>102.1773191084451</c:v>
                </c:pt>
                <c:pt idx="636">
                  <c:v>102.1854738616602</c:v>
                </c:pt>
                <c:pt idx="637">
                  <c:v>102.1936286148754</c:v>
                </c:pt>
                <c:pt idx="638">
                  <c:v>102.2017833680905</c:v>
                </c:pt>
                <c:pt idx="639">
                  <c:v>102.2099381213057</c:v>
                </c:pt>
                <c:pt idx="640">
                  <c:v>102.2180928745208</c:v>
                </c:pt>
                <c:pt idx="641">
                  <c:v>102.226247627736</c:v>
                </c:pt>
                <c:pt idx="642">
                  <c:v>102.2344023809511</c:v>
                </c:pt>
                <c:pt idx="643">
                  <c:v>102.2425571341663</c:v>
                </c:pt>
                <c:pt idx="644">
                  <c:v>102.2507118873814</c:v>
                </c:pt>
                <c:pt idx="645">
                  <c:v>102.2588666405966</c:v>
                </c:pt>
                <c:pt idx="646">
                  <c:v>102.2670213938117</c:v>
                </c:pt>
                <c:pt idx="647">
                  <c:v>102.2751761470269</c:v>
                </c:pt>
                <c:pt idx="648">
                  <c:v>102.283330900242</c:v>
                </c:pt>
                <c:pt idx="649">
                  <c:v>102.2914856534572</c:v>
                </c:pt>
                <c:pt idx="650">
                  <c:v>102.2996404066723</c:v>
                </c:pt>
                <c:pt idx="651">
                  <c:v>102.3077951598875</c:v>
                </c:pt>
                <c:pt idx="652">
                  <c:v>102.3159499131026</c:v>
                </c:pt>
                <c:pt idx="653">
                  <c:v>102.3241046663178</c:v>
                </c:pt>
                <c:pt idx="654">
                  <c:v>102.3322594195329</c:v>
                </c:pt>
                <c:pt idx="655">
                  <c:v>102.3404141727481</c:v>
                </c:pt>
                <c:pt idx="656">
                  <c:v>102.3485689259632</c:v>
                </c:pt>
                <c:pt idx="657">
                  <c:v>102.3567236791784</c:v>
                </c:pt>
                <c:pt idx="658">
                  <c:v>102.3648784323935</c:v>
                </c:pt>
                <c:pt idx="659">
                  <c:v>102.3730331856087</c:v>
                </c:pt>
                <c:pt idx="660">
                  <c:v>102.3811879388238</c:v>
                </c:pt>
                <c:pt idx="661">
                  <c:v>102.389342692039</c:v>
                </c:pt>
                <c:pt idx="662">
                  <c:v>102.3974974452541</c:v>
                </c:pt>
                <c:pt idx="663">
                  <c:v>102.4056521984693</c:v>
                </c:pt>
                <c:pt idx="664">
                  <c:v>102.4138069516844</c:v>
                </c:pt>
                <c:pt idx="665">
                  <c:v>102.4219617048996</c:v>
                </c:pt>
                <c:pt idx="666">
                  <c:v>102.4301164581147</c:v>
                </c:pt>
                <c:pt idx="667">
                  <c:v>102.4382712113299</c:v>
                </c:pt>
                <c:pt idx="668">
                  <c:v>102.446425964545</c:v>
                </c:pt>
                <c:pt idx="669">
                  <c:v>102.4545807177602</c:v>
                </c:pt>
                <c:pt idx="670">
                  <c:v>102.4627354709753</c:v>
                </c:pt>
                <c:pt idx="671">
                  <c:v>102.4708902241905</c:v>
                </c:pt>
                <c:pt idx="672">
                  <c:v>102.4790449774056</c:v>
                </c:pt>
                <c:pt idx="673">
                  <c:v>102.4871997306208</c:v>
                </c:pt>
                <c:pt idx="674">
                  <c:v>102.495354483836</c:v>
                </c:pt>
                <c:pt idx="675">
                  <c:v>102.5035092370511</c:v>
                </c:pt>
                <c:pt idx="676">
                  <c:v>102.5116639902662</c:v>
                </c:pt>
                <c:pt idx="677">
                  <c:v>102.5198187434814</c:v>
                </c:pt>
                <c:pt idx="678">
                  <c:v>102.5279734966965</c:v>
                </c:pt>
                <c:pt idx="679">
                  <c:v>102.5361282499117</c:v>
                </c:pt>
                <c:pt idx="680">
                  <c:v>102.5442830031268</c:v>
                </c:pt>
                <c:pt idx="681">
                  <c:v>102.552437756342</c:v>
                </c:pt>
                <c:pt idx="682">
                  <c:v>102.5605925095571</c:v>
                </c:pt>
                <c:pt idx="683">
                  <c:v>102.5687472627723</c:v>
                </c:pt>
                <c:pt idx="684">
                  <c:v>102.5769020159874</c:v>
                </c:pt>
                <c:pt idx="685">
                  <c:v>102.5850567692026</c:v>
                </c:pt>
                <c:pt idx="686">
                  <c:v>102.5932115224177</c:v>
                </c:pt>
                <c:pt idx="687">
                  <c:v>102.6013662756329</c:v>
                </c:pt>
                <c:pt idx="688">
                  <c:v>102.609521028848</c:v>
                </c:pt>
                <c:pt idx="689">
                  <c:v>102.6176757820632</c:v>
                </c:pt>
                <c:pt idx="690">
                  <c:v>102.6258305352783</c:v>
                </c:pt>
                <c:pt idx="691">
                  <c:v>102.6339852884935</c:v>
                </c:pt>
                <c:pt idx="692">
                  <c:v>102.6421400417086</c:v>
                </c:pt>
                <c:pt idx="693">
                  <c:v>102.6502947949238</c:v>
                </c:pt>
                <c:pt idx="694">
                  <c:v>102.6584495481389</c:v>
                </c:pt>
                <c:pt idx="695">
                  <c:v>102.6666043013541</c:v>
                </c:pt>
                <c:pt idx="696">
                  <c:v>102.6747590545692</c:v>
                </c:pt>
                <c:pt idx="697">
                  <c:v>102.6829138077844</c:v>
                </c:pt>
                <c:pt idx="698">
                  <c:v>102.6910685609995</c:v>
                </c:pt>
                <c:pt idx="699">
                  <c:v>102.6992233142147</c:v>
                </c:pt>
                <c:pt idx="700">
                  <c:v>102.7073780674298</c:v>
                </c:pt>
                <c:pt idx="701">
                  <c:v>102.715532820645</c:v>
                </c:pt>
                <c:pt idx="702">
                  <c:v>102.7236875738601</c:v>
                </c:pt>
                <c:pt idx="703">
                  <c:v>102.7318423270753</c:v>
                </c:pt>
                <c:pt idx="704">
                  <c:v>102.7399970802904</c:v>
                </c:pt>
                <c:pt idx="705">
                  <c:v>102.7481518335056</c:v>
                </c:pt>
                <c:pt idx="706">
                  <c:v>102.7563065867207</c:v>
                </c:pt>
                <c:pt idx="707">
                  <c:v>102.7644613399359</c:v>
                </c:pt>
                <c:pt idx="708">
                  <c:v>102.772616093151</c:v>
                </c:pt>
                <c:pt idx="709">
                  <c:v>102.7807708463662</c:v>
                </c:pt>
                <c:pt idx="710">
                  <c:v>102.7889255995813</c:v>
                </c:pt>
                <c:pt idx="711">
                  <c:v>102.7970803527965</c:v>
                </c:pt>
                <c:pt idx="712">
                  <c:v>102.8052351060116</c:v>
                </c:pt>
                <c:pt idx="713">
                  <c:v>102.8133898592268</c:v>
                </c:pt>
                <c:pt idx="714">
                  <c:v>102.8215446124419</c:v>
                </c:pt>
                <c:pt idx="715">
                  <c:v>102.8296993656571</c:v>
                </c:pt>
                <c:pt idx="716">
                  <c:v>102.8378541188722</c:v>
                </c:pt>
                <c:pt idx="717">
                  <c:v>102.8460088720874</c:v>
                </c:pt>
                <c:pt idx="718">
                  <c:v>102.8541636253025</c:v>
                </c:pt>
                <c:pt idx="719">
                  <c:v>102.8623183785177</c:v>
                </c:pt>
                <c:pt idx="720">
                  <c:v>102.8704731317328</c:v>
                </c:pt>
                <c:pt idx="721">
                  <c:v>102.878627884948</c:v>
                </c:pt>
                <c:pt idx="722">
                  <c:v>102.8867826381631</c:v>
                </c:pt>
                <c:pt idx="723">
                  <c:v>102.8949373913783</c:v>
                </c:pt>
                <c:pt idx="724">
                  <c:v>102.9030921445934</c:v>
                </c:pt>
                <c:pt idx="725">
                  <c:v>102.9112468978086</c:v>
                </c:pt>
                <c:pt idx="726">
                  <c:v>102.9194016510237</c:v>
                </c:pt>
                <c:pt idx="727">
                  <c:v>102.9275564042389</c:v>
                </c:pt>
                <c:pt idx="728">
                  <c:v>102.935711157454</c:v>
                </c:pt>
                <c:pt idx="729">
                  <c:v>102.9438659106692</c:v>
                </c:pt>
                <c:pt idx="730">
                  <c:v>102.9520206638843</c:v>
                </c:pt>
                <c:pt idx="731">
                  <c:v>102.9601754170995</c:v>
                </c:pt>
                <c:pt idx="732">
                  <c:v>102.9683301703146</c:v>
                </c:pt>
                <c:pt idx="733">
                  <c:v>102.9764849235298</c:v>
                </c:pt>
                <c:pt idx="734">
                  <c:v>102.9846396767449</c:v>
                </c:pt>
                <c:pt idx="735">
                  <c:v>102.9927944299601</c:v>
                </c:pt>
                <c:pt idx="736">
                  <c:v>103.0009491831752</c:v>
                </c:pt>
                <c:pt idx="737">
                  <c:v>103.0091039363904</c:v>
                </c:pt>
                <c:pt idx="738">
                  <c:v>103.0172586896055</c:v>
                </c:pt>
              </c:numCache>
            </c:numRef>
          </c:cat>
          <c:val>
            <c:numRef>
              <c:f>'1m'!$J$175:$J$913</c:f>
              <c:numCache>
                <c:formatCode>General</c:formatCode>
                <c:ptCount val="739"/>
                <c:pt idx="0">
                  <c:v>0.00931019382006905</c:v>
                </c:pt>
                <c:pt idx="1">
                  <c:v>0.00940843414135261</c:v>
                </c:pt>
                <c:pt idx="2">
                  <c:v>0.00950785859402325</c:v>
                </c:pt>
                <c:pt idx="3">
                  <c:v>0.00960848288805786</c:v>
                </c:pt>
                <c:pt idx="4">
                  <c:v>0.00971032295472831</c:v>
                </c:pt>
                <c:pt idx="5">
                  <c:v>0.0098133949497652</c:v>
                </c:pt>
                <c:pt idx="6">
                  <c:v>0.00991771525656368</c:v>
                </c:pt>
                <c:pt idx="7">
                  <c:v>0.0100233004894322</c:v>
                </c:pt>
                <c:pt idx="8">
                  <c:v>0.0101301674968843</c:v>
                </c:pt>
                <c:pt idx="9">
                  <c:v>0.0102383333649742</c:v>
                </c:pt>
                <c:pt idx="10">
                  <c:v>0.010347815420676</c:v>
                </c:pt>
                <c:pt idx="11">
                  <c:v>0.0104586312353077</c:v>
                </c:pt>
                <c:pt idx="12">
                  <c:v>0.0105707986279997</c:v>
                </c:pt>
                <c:pt idx="13">
                  <c:v>0.0106843356692082</c:v>
                </c:pt>
                <c:pt idx="14">
                  <c:v>0.0107992606842751</c:v>
                </c:pt>
                <c:pt idx="15">
                  <c:v>0.0109155922570329</c:v>
                </c:pt>
                <c:pt idx="16">
                  <c:v>0.011033349233456</c:v>
                </c:pt>
                <c:pt idx="17">
                  <c:v>0.0111525507253594</c:v>
                </c:pt>
                <c:pt idx="18">
                  <c:v>0.0112732161141434</c:v>
                </c:pt>
                <c:pt idx="19">
                  <c:v>0.011395365054587</c:v>
                </c:pt>
                <c:pt idx="20">
                  <c:v>0.0115190174786874</c:v>
                </c:pt>
                <c:pt idx="21">
                  <c:v>0.0116441935995491</c:v>
                </c:pt>
                <c:pt idx="22">
                  <c:v>0.0117709139153204</c:v>
                </c:pt>
                <c:pt idx="23">
                  <c:v>0.0118991992131795</c:v>
                </c:pt>
                <c:pt idx="24">
                  <c:v>0.0120290705733684</c:v>
                </c:pt>
                <c:pt idx="25">
                  <c:v>0.0121605493732775</c:v>
                </c:pt>
                <c:pt idx="26">
                  <c:v>0.0122936572915788</c:v>
                </c:pt>
                <c:pt idx="27">
                  <c:v>0.0124284163124096</c:v>
                </c:pt>
                <c:pt idx="28">
                  <c:v>0.0125648487296061</c:v>
                </c:pt>
                <c:pt idx="29">
                  <c:v>0.0127029771509873</c:v>
                </c:pt>
                <c:pt idx="30">
                  <c:v>0.0128428245026896</c:v>
                </c:pt>
                <c:pt idx="31">
                  <c:v>0.0129844140335527</c:v>
                </c:pt>
                <c:pt idx="32">
                  <c:v>0.0131277693195558</c:v>
                </c:pt>
                <c:pt idx="33">
                  <c:v>0.0132729142683053</c:v>
                </c:pt>
                <c:pt idx="34">
                  <c:v>0.0134198731235743</c:v>
                </c:pt>
                <c:pt idx="35">
                  <c:v>0.013568670469893</c:v>
                </c:pt>
                <c:pt idx="36">
                  <c:v>0.0137193312371912</c:v>
                </c:pt>
                <c:pt idx="37">
                  <c:v>0.0138718807054923</c:v>
                </c:pt>
                <c:pt idx="38">
                  <c:v>0.0140263445096594</c:v>
                </c:pt>
                <c:pt idx="39">
                  <c:v>0.0141827486441931</c:v>
                </c:pt>
                <c:pt idx="40">
                  <c:v>0.0143411194680809</c:v>
                </c:pt>
                <c:pt idx="41">
                  <c:v>0.0145014837096996</c:v>
                </c:pt>
                <c:pt idx="42">
                  <c:v>0.0146638684717683</c:v>
                </c:pt>
                <c:pt idx="43">
                  <c:v>0.0148283012363539</c:v>
                </c:pt>
                <c:pt idx="44">
                  <c:v>0.0149948098699289</c:v>
                </c:pt>
                <c:pt idx="45">
                  <c:v>0.0151634226284795</c:v>
                </c:pt>
                <c:pt idx="46">
                  <c:v>0.0153341681626665</c:v>
                </c:pt>
                <c:pt idx="47">
                  <c:v>0.0155070755230373</c:v>
                </c:pt>
                <c:pt idx="48">
                  <c:v>0.0156821741652879</c:v>
                </c:pt>
                <c:pt idx="49">
                  <c:v>0.0158594939555776</c:v>
                </c:pt>
                <c:pt idx="50">
                  <c:v>0.016039065175893</c:v>
                </c:pt>
                <c:pt idx="51">
                  <c:v>0.0162209185294624</c:v>
                </c:pt>
                <c:pt idx="52">
                  <c:v>0.0164050851462206</c:v>
                </c:pt>
                <c:pt idx="53">
                  <c:v>0.0165915965883229</c:v>
                </c:pt>
                <c:pt idx="54">
                  <c:v>0.0167804848557077</c:v>
                </c:pt>
                <c:pt idx="55">
                  <c:v>0.0169717823917083</c:v>
                </c:pt>
                <c:pt idx="56">
                  <c:v>0.0171655220887124</c:v>
                </c:pt>
                <c:pt idx="57">
                  <c:v>0.0173617372938686</c:v>
                </c:pt>
                <c:pt idx="58">
                  <c:v>0.0175604618148396</c:v>
                </c:pt>
                <c:pt idx="59">
                  <c:v>0.0177617299256023</c:v>
                </c:pt>
                <c:pt idx="60">
                  <c:v>0.0179655763722915</c:v>
                </c:pt>
                <c:pt idx="61">
                  <c:v>0.0181720363790892</c:v>
                </c:pt>
                <c:pt idx="62">
                  <c:v>0.0183811456541566</c:v>
                </c:pt>
                <c:pt idx="63">
                  <c:v>0.0185929403956089</c:v>
                </c:pt>
                <c:pt idx="64">
                  <c:v>0.0188074572975317</c:v>
                </c:pt>
                <c:pt idx="65">
                  <c:v>0.0190247335560368</c:v>
                </c:pt>
                <c:pt idx="66">
                  <c:v>0.0192448068753586</c:v>
                </c:pt>
                <c:pt idx="67">
                  <c:v>0.0194677154739867</c:v>
                </c:pt>
                <c:pt idx="68">
                  <c:v>0.0196934980908365</c:v>
                </c:pt>
                <c:pt idx="69">
                  <c:v>0.0199221939914544</c:v>
                </c:pt>
                <c:pt idx="70">
                  <c:v>0.0201538429742561</c:v>
                </c:pt>
                <c:pt idx="71">
                  <c:v>0.0203884853767977</c:v>
                </c:pt>
                <c:pt idx="72">
                  <c:v>0.0206261620820772</c:v>
                </c:pt>
                <c:pt idx="73">
                  <c:v>0.0208669145248639</c:v>
                </c:pt>
                <c:pt idx="74">
                  <c:v>0.0211107846980552</c:v>
                </c:pt>
                <c:pt idx="75">
                  <c:v>0.0213578151590581</c:v>
                </c:pt>
                <c:pt idx="76">
                  <c:v>0.0216080490361929</c:v>
                </c:pt>
                <c:pt idx="77">
                  <c:v>0.0218615300351183</c:v>
                </c:pt>
                <c:pt idx="78">
                  <c:v>0.0221183024452737</c:v>
                </c:pt>
                <c:pt idx="79">
                  <c:v>0.0223784111463384</c:v>
                </c:pt>
                <c:pt idx="80">
                  <c:v>0.0226419016147034</c:v>
                </c:pt>
                <c:pt idx="81">
                  <c:v>0.0229088199299539</c:v>
                </c:pt>
                <c:pt idx="82">
                  <c:v>0.0231792127813602</c:v>
                </c:pt>
                <c:pt idx="83">
                  <c:v>0.0234531274743733</c:v>
                </c:pt>
                <c:pt idx="84">
                  <c:v>0.0237306119371221</c:v>
                </c:pt>
                <c:pt idx="85">
                  <c:v>0.0240117147269099</c:v>
                </c:pt>
                <c:pt idx="86">
                  <c:v>0.0242964850367065</c:v>
                </c:pt>
                <c:pt idx="87">
                  <c:v>0.0245849727016313</c:v>
                </c:pt>
                <c:pt idx="88">
                  <c:v>0.0248772282054261</c:v>
                </c:pt>
                <c:pt idx="89">
                  <c:v>0.0251733026869114</c:v>
                </c:pt>
                <c:pt idx="647">
                  <c:v>0.0251733026869114</c:v>
                </c:pt>
                <c:pt idx="648">
                  <c:v>0.0248772282054261</c:v>
                </c:pt>
                <c:pt idx="649">
                  <c:v>0.0245849727016313</c:v>
                </c:pt>
                <c:pt idx="650">
                  <c:v>0.0242964850367065</c:v>
                </c:pt>
                <c:pt idx="651">
                  <c:v>0.0240117147269099</c:v>
                </c:pt>
                <c:pt idx="652">
                  <c:v>0.0237306119371221</c:v>
                </c:pt>
                <c:pt idx="653">
                  <c:v>0.0234531274743733</c:v>
                </c:pt>
                <c:pt idx="654">
                  <c:v>0.0231792127813602</c:v>
                </c:pt>
                <c:pt idx="655">
                  <c:v>0.0229088199299539</c:v>
                </c:pt>
                <c:pt idx="656">
                  <c:v>0.0226419016147034</c:v>
                </c:pt>
                <c:pt idx="657">
                  <c:v>0.0223784111463384</c:v>
                </c:pt>
                <c:pt idx="658">
                  <c:v>0.0221183024452737</c:v>
                </c:pt>
                <c:pt idx="659">
                  <c:v>0.0218615300351183</c:v>
                </c:pt>
                <c:pt idx="660">
                  <c:v>0.0216080490361929</c:v>
                </c:pt>
                <c:pt idx="661">
                  <c:v>0.0213578151590581</c:v>
                </c:pt>
                <c:pt idx="662">
                  <c:v>0.0211107846980552</c:v>
                </c:pt>
                <c:pt idx="663">
                  <c:v>0.0208669145248639</c:v>
                </c:pt>
                <c:pt idx="664">
                  <c:v>0.0206261620820772</c:v>
                </c:pt>
                <c:pt idx="665">
                  <c:v>0.0203884853767977</c:v>
                </c:pt>
                <c:pt idx="666">
                  <c:v>0.0201538429742561</c:v>
                </c:pt>
                <c:pt idx="667">
                  <c:v>0.0199221939914544</c:v>
                </c:pt>
                <c:pt idx="668">
                  <c:v>0.0196934980908365</c:v>
                </c:pt>
                <c:pt idx="669">
                  <c:v>0.0194677154739867</c:v>
                </c:pt>
                <c:pt idx="670">
                  <c:v>0.0192448068753586</c:v>
                </c:pt>
                <c:pt idx="671">
                  <c:v>0.0190247335560368</c:v>
                </c:pt>
                <c:pt idx="672">
                  <c:v>0.0188074572975317</c:v>
                </c:pt>
                <c:pt idx="673">
                  <c:v>0.0185929403956089</c:v>
                </c:pt>
                <c:pt idx="674">
                  <c:v>0.0183811456541566</c:v>
                </c:pt>
                <c:pt idx="675">
                  <c:v>0.0181720363790892</c:v>
                </c:pt>
                <c:pt idx="676">
                  <c:v>0.0179655763722915</c:v>
                </c:pt>
                <c:pt idx="677">
                  <c:v>0.0177617299256023</c:v>
                </c:pt>
                <c:pt idx="678">
                  <c:v>0.0175604618148396</c:v>
                </c:pt>
                <c:pt idx="679">
                  <c:v>0.0173617372938686</c:v>
                </c:pt>
                <c:pt idx="680">
                  <c:v>0.0171655220887124</c:v>
                </c:pt>
                <c:pt idx="681">
                  <c:v>0.0169717823917083</c:v>
                </c:pt>
                <c:pt idx="682">
                  <c:v>0.0167804848557077</c:v>
                </c:pt>
                <c:pt idx="683">
                  <c:v>0.0165915965883229</c:v>
                </c:pt>
                <c:pt idx="684">
                  <c:v>0.0164050851462206</c:v>
                </c:pt>
                <c:pt idx="685">
                  <c:v>0.0162209185294624</c:v>
                </c:pt>
                <c:pt idx="686">
                  <c:v>0.016039065175893</c:v>
                </c:pt>
                <c:pt idx="687">
                  <c:v>0.0158594939555776</c:v>
                </c:pt>
                <c:pt idx="688">
                  <c:v>0.0156821741652879</c:v>
                </c:pt>
                <c:pt idx="689">
                  <c:v>0.0155070755230373</c:v>
                </c:pt>
                <c:pt idx="690">
                  <c:v>0.0153341681626665</c:v>
                </c:pt>
                <c:pt idx="691">
                  <c:v>0.0151634226284795</c:v>
                </c:pt>
                <c:pt idx="692">
                  <c:v>0.0149948098699289</c:v>
                </c:pt>
                <c:pt idx="693">
                  <c:v>0.0148283012363539</c:v>
                </c:pt>
                <c:pt idx="694">
                  <c:v>0.0146638684717683</c:v>
                </c:pt>
                <c:pt idx="695">
                  <c:v>0.0145014837096996</c:v>
                </c:pt>
                <c:pt idx="696">
                  <c:v>0.0143411194680809</c:v>
                </c:pt>
                <c:pt idx="697">
                  <c:v>0.0141827486441931</c:v>
                </c:pt>
                <c:pt idx="698">
                  <c:v>0.0140263445096594</c:v>
                </c:pt>
                <c:pt idx="699">
                  <c:v>0.0138718807054923</c:v>
                </c:pt>
                <c:pt idx="700">
                  <c:v>0.0137193312371912</c:v>
                </c:pt>
                <c:pt idx="701">
                  <c:v>0.013568670469893</c:v>
                </c:pt>
                <c:pt idx="702">
                  <c:v>0.0134198731235743</c:v>
                </c:pt>
                <c:pt idx="703">
                  <c:v>0.0132729142683053</c:v>
                </c:pt>
                <c:pt idx="704">
                  <c:v>0.0131277693195558</c:v>
                </c:pt>
                <c:pt idx="705">
                  <c:v>0.0129844140335527</c:v>
                </c:pt>
                <c:pt idx="706">
                  <c:v>0.0128428245026896</c:v>
                </c:pt>
                <c:pt idx="707">
                  <c:v>0.0127029771509873</c:v>
                </c:pt>
                <c:pt idx="708">
                  <c:v>0.0125648487296061</c:v>
                </c:pt>
                <c:pt idx="709">
                  <c:v>0.0124284163124096</c:v>
                </c:pt>
                <c:pt idx="710">
                  <c:v>0.0122936572915788</c:v>
                </c:pt>
                <c:pt idx="711">
                  <c:v>0.0121605493732775</c:v>
                </c:pt>
                <c:pt idx="712">
                  <c:v>0.0120290705733684</c:v>
                </c:pt>
                <c:pt idx="713">
                  <c:v>0.0118991992131795</c:v>
                </c:pt>
                <c:pt idx="714">
                  <c:v>0.0117709139153204</c:v>
                </c:pt>
                <c:pt idx="715">
                  <c:v>0.0116441935995491</c:v>
                </c:pt>
                <c:pt idx="716">
                  <c:v>0.0115190174786874</c:v>
                </c:pt>
                <c:pt idx="717">
                  <c:v>0.011395365054587</c:v>
                </c:pt>
                <c:pt idx="718">
                  <c:v>0.0112732161141434</c:v>
                </c:pt>
                <c:pt idx="719">
                  <c:v>0.0111525507253594</c:v>
                </c:pt>
                <c:pt idx="720">
                  <c:v>0.011033349233456</c:v>
                </c:pt>
                <c:pt idx="721">
                  <c:v>0.0109155922570329</c:v>
                </c:pt>
                <c:pt idx="722">
                  <c:v>0.0107992606842751</c:v>
                </c:pt>
                <c:pt idx="723">
                  <c:v>0.0106843356692082</c:v>
                </c:pt>
                <c:pt idx="724">
                  <c:v>0.0105707986279997</c:v>
                </c:pt>
                <c:pt idx="725">
                  <c:v>0.0104586312353077</c:v>
                </c:pt>
                <c:pt idx="726">
                  <c:v>0.010347815420676</c:v>
                </c:pt>
                <c:pt idx="727">
                  <c:v>0.0102383333649742</c:v>
                </c:pt>
                <c:pt idx="728">
                  <c:v>0.0101301674968843</c:v>
                </c:pt>
                <c:pt idx="729">
                  <c:v>0.0100233004894322</c:v>
                </c:pt>
                <c:pt idx="730">
                  <c:v>0.00991771525656368</c:v>
                </c:pt>
                <c:pt idx="731">
                  <c:v>0.0098133949497652</c:v>
                </c:pt>
                <c:pt idx="732">
                  <c:v>0.00971032295472831</c:v>
                </c:pt>
                <c:pt idx="733">
                  <c:v>0.00960848288805786</c:v>
                </c:pt>
                <c:pt idx="734">
                  <c:v>0.00950785859402325</c:v>
                </c:pt>
                <c:pt idx="735">
                  <c:v>0.00940843414135261</c:v>
                </c:pt>
                <c:pt idx="736">
                  <c:v>0.00931019382006905</c:v>
                </c:pt>
                <c:pt idx="737">
                  <c:v>0.00921312213836919</c:v>
                </c:pt>
                <c:pt idx="738">
                  <c:v>0.00911720381954285</c:v>
                </c:pt>
              </c:numCache>
            </c:numRef>
          </c:val>
        </c:ser>
        <c:ser>
          <c:idx val="2"/>
          <c:order val="1"/>
          <c:tx>
            <c:strRef>
              <c:f>'1m'!$K$142</c:f>
              <c:strCache>
                <c:ptCount val="1"/>
                <c:pt idx="0">
                  <c:v>dp/dt</c:v>
                </c:pt>
              </c:strCache>
            </c:strRef>
          </c:tx>
          <c:spPr>
            <a:solidFill>
              <a:srgbClr val="008000"/>
            </a:solidFill>
            <a:ln w="47625">
              <a:noFill/>
            </a:ln>
          </c:spPr>
          <c:invertIfNegative val="0"/>
          <c:cat>
            <c:numRef>
              <c:f>'1m'!$H$175:$H$913</c:f>
              <c:numCache>
                <c:formatCode>0</c:formatCode>
                <c:ptCount val="739"/>
                <c:pt idx="0">
                  <c:v>96.99905081682478</c:v>
                </c:pt>
                <c:pt idx="1">
                  <c:v>97.00720557003993</c:v>
                </c:pt>
                <c:pt idx="2">
                  <c:v>97.01536032325508</c:v>
                </c:pt>
                <c:pt idx="3">
                  <c:v>97.02351507647023</c:v>
                </c:pt>
                <c:pt idx="4">
                  <c:v>97.03166982968538</c:v>
                </c:pt>
                <c:pt idx="5">
                  <c:v>97.03982458290053</c:v>
                </c:pt>
                <c:pt idx="6">
                  <c:v>97.04797933611567</c:v>
                </c:pt>
                <c:pt idx="7">
                  <c:v>97.05613408933082</c:v>
                </c:pt>
                <c:pt idx="8">
                  <c:v>97.06428884254598</c:v>
                </c:pt>
                <c:pt idx="9">
                  <c:v>97.07244359576113</c:v>
                </c:pt>
                <c:pt idx="10">
                  <c:v>97.08059834897628</c:v>
                </c:pt>
                <c:pt idx="11">
                  <c:v>97.08875310219143</c:v>
                </c:pt>
                <c:pt idx="12">
                  <c:v>97.09690785540658</c:v>
                </c:pt>
                <c:pt idx="13">
                  <c:v>97.10506260862174</c:v>
                </c:pt>
                <c:pt idx="14">
                  <c:v>97.11321736183687</c:v>
                </c:pt>
                <c:pt idx="15">
                  <c:v>97.12137211505203</c:v>
                </c:pt>
                <c:pt idx="16">
                  <c:v>97.12952686826717</c:v>
                </c:pt>
                <c:pt idx="17">
                  <c:v>97.13768162148233</c:v>
                </c:pt>
                <c:pt idx="18">
                  <c:v>97.14583637469748</c:v>
                </c:pt>
                <c:pt idx="19">
                  <c:v>97.15399112791263</c:v>
                </c:pt>
                <c:pt idx="20">
                  <c:v>97.16214588112778</c:v>
                </c:pt>
                <c:pt idx="21">
                  <c:v>97.17030063434294</c:v>
                </c:pt>
                <c:pt idx="22">
                  <c:v>97.17845538755807</c:v>
                </c:pt>
                <c:pt idx="23">
                  <c:v>97.18661014077323</c:v>
                </c:pt>
                <c:pt idx="24">
                  <c:v>97.19476489398838</c:v>
                </c:pt>
                <c:pt idx="25">
                  <c:v>97.20291964720352</c:v>
                </c:pt>
                <c:pt idx="26">
                  <c:v>97.21107440041868</c:v>
                </c:pt>
                <c:pt idx="27">
                  <c:v>97.21922915363383</c:v>
                </c:pt>
                <c:pt idx="28">
                  <c:v>97.22738390684898</c:v>
                </c:pt>
                <c:pt idx="29">
                  <c:v>97.23553866006414</c:v>
                </c:pt>
                <c:pt idx="30">
                  <c:v>97.24369341327928</c:v>
                </c:pt>
                <c:pt idx="31">
                  <c:v>97.25184816649443</c:v>
                </c:pt>
                <c:pt idx="32">
                  <c:v>97.26000291970958</c:v>
                </c:pt>
                <c:pt idx="33">
                  <c:v>97.26815767292473</c:v>
                </c:pt>
                <c:pt idx="34">
                  <c:v>97.27631242613988</c:v>
                </c:pt>
                <c:pt idx="35">
                  <c:v>97.28446717935503</c:v>
                </c:pt>
                <c:pt idx="36">
                  <c:v>97.29262193257018</c:v>
                </c:pt>
                <c:pt idx="37">
                  <c:v>97.30077668578534</c:v>
                </c:pt>
                <c:pt idx="38">
                  <c:v>97.30893143900047</c:v>
                </c:pt>
                <c:pt idx="39">
                  <c:v>97.31708619221563</c:v>
                </c:pt>
                <c:pt idx="40">
                  <c:v>97.32524094543078</c:v>
                </c:pt>
                <c:pt idx="41">
                  <c:v>97.33339569864593</c:v>
                </c:pt>
                <c:pt idx="42">
                  <c:v>97.34155045186108</c:v>
                </c:pt>
                <c:pt idx="43">
                  <c:v>97.34970520507623</c:v>
                </c:pt>
                <c:pt idx="44">
                  <c:v>97.35785995829138</c:v>
                </c:pt>
                <c:pt idx="45">
                  <c:v>97.36601471150654</c:v>
                </c:pt>
                <c:pt idx="46">
                  <c:v>97.37416946472168</c:v>
                </c:pt>
                <c:pt idx="47">
                  <c:v>97.38232421793683</c:v>
                </c:pt>
                <c:pt idx="48">
                  <c:v>97.39047897115198</c:v>
                </c:pt>
                <c:pt idx="49">
                  <c:v>97.39863372436713</c:v>
                </c:pt>
                <c:pt idx="50">
                  <c:v>97.40678847758228</c:v>
                </c:pt>
                <c:pt idx="51">
                  <c:v>97.41494323079743</c:v>
                </c:pt>
                <c:pt idx="52">
                  <c:v>97.42309798401258</c:v>
                </c:pt>
                <c:pt idx="53">
                  <c:v>97.43125273722773</c:v>
                </c:pt>
                <c:pt idx="54">
                  <c:v>97.43940749044288</c:v>
                </c:pt>
                <c:pt idx="55">
                  <c:v>97.44756224365802</c:v>
                </c:pt>
                <c:pt idx="56">
                  <c:v>97.45571699687318</c:v>
                </c:pt>
                <c:pt idx="57">
                  <c:v>97.46387175008833</c:v>
                </c:pt>
                <c:pt idx="58">
                  <c:v>97.47202650330348</c:v>
                </c:pt>
                <c:pt idx="59">
                  <c:v>97.48018125651863</c:v>
                </c:pt>
                <c:pt idx="60">
                  <c:v>97.48833600973379</c:v>
                </c:pt>
                <c:pt idx="61">
                  <c:v>97.49649076294893</c:v>
                </c:pt>
                <c:pt idx="62">
                  <c:v>97.50464551616409</c:v>
                </c:pt>
                <c:pt idx="63">
                  <c:v>97.51280026937922</c:v>
                </c:pt>
                <c:pt idx="64">
                  <c:v>97.52095502259438</c:v>
                </c:pt>
                <c:pt idx="65">
                  <c:v>97.52910977580953</c:v>
                </c:pt>
                <c:pt idx="66">
                  <c:v>97.53726452902468</c:v>
                </c:pt>
                <c:pt idx="67">
                  <c:v>97.54541928223983</c:v>
                </c:pt>
                <c:pt idx="68">
                  <c:v>97.55357403545499</c:v>
                </c:pt>
                <c:pt idx="69">
                  <c:v>97.56172878867013</c:v>
                </c:pt>
                <c:pt idx="70">
                  <c:v>97.56988354188528</c:v>
                </c:pt>
                <c:pt idx="71">
                  <c:v>97.57803829510043</c:v>
                </c:pt>
                <c:pt idx="72">
                  <c:v>97.58619304831557</c:v>
                </c:pt>
                <c:pt idx="73">
                  <c:v>97.59434780153073</c:v>
                </c:pt>
                <c:pt idx="74">
                  <c:v>97.60250255474588</c:v>
                </c:pt>
                <c:pt idx="75">
                  <c:v>97.61065730796103</c:v>
                </c:pt>
                <c:pt idx="76">
                  <c:v>97.61881206117618</c:v>
                </c:pt>
                <c:pt idx="77">
                  <c:v>97.62696681439134</c:v>
                </c:pt>
                <c:pt idx="78">
                  <c:v>97.63512156760649</c:v>
                </c:pt>
                <c:pt idx="79">
                  <c:v>97.64327632082163</c:v>
                </c:pt>
                <c:pt idx="80">
                  <c:v>97.65143107403678</c:v>
                </c:pt>
                <c:pt idx="81">
                  <c:v>97.65958582725193</c:v>
                </c:pt>
                <c:pt idx="82">
                  <c:v>97.66774058046708</c:v>
                </c:pt>
                <c:pt idx="83">
                  <c:v>97.67589533368223</c:v>
                </c:pt>
                <c:pt idx="84">
                  <c:v>97.68405008689738</c:v>
                </c:pt>
                <c:pt idx="85">
                  <c:v>97.69220484011253</c:v>
                </c:pt>
                <c:pt idx="86">
                  <c:v>97.70035959332768</c:v>
                </c:pt>
                <c:pt idx="87">
                  <c:v>97.70851434654284</c:v>
                </c:pt>
                <c:pt idx="88">
                  <c:v>97.71666909975797</c:v>
                </c:pt>
                <c:pt idx="89">
                  <c:v>97.72482385297313</c:v>
                </c:pt>
                <c:pt idx="90">
                  <c:v>97.73297860618828</c:v>
                </c:pt>
                <c:pt idx="91">
                  <c:v>97.74113335940343</c:v>
                </c:pt>
                <c:pt idx="92">
                  <c:v>97.74928811261859</c:v>
                </c:pt>
                <c:pt idx="93">
                  <c:v>97.75744286583374</c:v>
                </c:pt>
                <c:pt idx="94">
                  <c:v>97.76559761904888</c:v>
                </c:pt>
                <c:pt idx="95">
                  <c:v>97.77375237226403</c:v>
                </c:pt>
                <c:pt idx="96">
                  <c:v>97.78190712547918</c:v>
                </c:pt>
                <c:pt idx="97">
                  <c:v>97.79006187869433</c:v>
                </c:pt>
                <c:pt idx="98">
                  <c:v>97.79821663190948</c:v>
                </c:pt>
                <c:pt idx="99">
                  <c:v>97.80637138512463</c:v>
                </c:pt>
                <c:pt idx="100">
                  <c:v>97.81452613833978</c:v>
                </c:pt>
                <c:pt idx="101">
                  <c:v>97.82268089155494</c:v>
                </c:pt>
                <c:pt idx="102">
                  <c:v>97.8308356447701</c:v>
                </c:pt>
                <c:pt idx="103">
                  <c:v>97.83899039798524</c:v>
                </c:pt>
                <c:pt idx="104">
                  <c:v>97.84714515120037</c:v>
                </c:pt>
                <c:pt idx="105">
                  <c:v>97.85529990441553</c:v>
                </c:pt>
                <c:pt idx="106">
                  <c:v>97.86345465763068</c:v>
                </c:pt>
                <c:pt idx="107">
                  <c:v>97.87160941084583</c:v>
                </c:pt>
                <c:pt idx="108">
                  <c:v>97.87976416406099</c:v>
                </c:pt>
                <c:pt idx="109">
                  <c:v>97.88791891727614</c:v>
                </c:pt>
                <c:pt idx="110">
                  <c:v>97.89607367049129</c:v>
                </c:pt>
                <c:pt idx="111">
                  <c:v>97.90422842370644</c:v>
                </c:pt>
                <c:pt idx="112">
                  <c:v>97.91238317692158</c:v>
                </c:pt>
                <c:pt idx="113">
                  <c:v>97.92053793013673</c:v>
                </c:pt>
                <c:pt idx="114">
                  <c:v>97.92869268335188</c:v>
                </c:pt>
                <c:pt idx="115">
                  <c:v>97.93684743656704</c:v>
                </c:pt>
                <c:pt idx="116">
                  <c:v>97.94500218978218</c:v>
                </c:pt>
                <c:pt idx="117">
                  <c:v>97.95315694299733</c:v>
                </c:pt>
                <c:pt idx="118">
                  <c:v>97.9613116962125</c:v>
                </c:pt>
                <c:pt idx="119">
                  <c:v>97.96946644942764</c:v>
                </c:pt>
                <c:pt idx="120">
                  <c:v>97.97762120264277</c:v>
                </c:pt>
                <c:pt idx="121">
                  <c:v>97.98577595585793</c:v>
                </c:pt>
                <c:pt idx="122">
                  <c:v>97.99393070907308</c:v>
                </c:pt>
                <c:pt idx="123">
                  <c:v>98.00208546228824</c:v>
                </c:pt>
                <c:pt idx="124">
                  <c:v>98.01024021550338</c:v>
                </c:pt>
                <c:pt idx="125">
                  <c:v>98.01839496871853</c:v>
                </c:pt>
                <c:pt idx="126">
                  <c:v>98.0265497219337</c:v>
                </c:pt>
                <c:pt idx="127">
                  <c:v>98.03470447514884</c:v>
                </c:pt>
                <c:pt idx="128">
                  <c:v>98.04285922836398</c:v>
                </c:pt>
                <c:pt idx="129">
                  <c:v>98.05101398157913</c:v>
                </c:pt>
                <c:pt idx="130">
                  <c:v>98.05916873479428</c:v>
                </c:pt>
                <c:pt idx="131">
                  <c:v>98.06732348800943</c:v>
                </c:pt>
                <c:pt idx="132">
                  <c:v>98.07547824122459</c:v>
                </c:pt>
                <c:pt idx="133">
                  <c:v>98.08363299443974</c:v>
                </c:pt>
                <c:pt idx="134">
                  <c:v>98.09178774765489</c:v>
                </c:pt>
                <c:pt idx="135">
                  <c:v>98.09994250087004</c:v>
                </c:pt>
                <c:pt idx="136">
                  <c:v>98.10809725408518</c:v>
                </c:pt>
                <c:pt idx="137">
                  <c:v>98.11625200730033</c:v>
                </c:pt>
                <c:pt idx="138">
                  <c:v>98.12440676051548</c:v>
                </c:pt>
                <c:pt idx="139">
                  <c:v>98.13256151373064</c:v>
                </c:pt>
                <c:pt idx="140">
                  <c:v>98.14071626694578</c:v>
                </c:pt>
                <c:pt idx="141">
                  <c:v>98.14887102016094</c:v>
                </c:pt>
                <c:pt idx="142">
                  <c:v>98.1570257733761</c:v>
                </c:pt>
                <c:pt idx="143">
                  <c:v>98.16518052659124</c:v>
                </c:pt>
                <c:pt idx="144">
                  <c:v>98.17333527980638</c:v>
                </c:pt>
                <c:pt idx="145">
                  <c:v>98.18149003302153</c:v>
                </c:pt>
                <c:pt idx="146">
                  <c:v>98.18964478623668</c:v>
                </c:pt>
                <c:pt idx="147">
                  <c:v>98.19779953945184</c:v>
                </c:pt>
                <c:pt idx="148">
                  <c:v>98.20595429266699</c:v>
                </c:pt>
                <c:pt idx="149">
                  <c:v>98.21410904588213</c:v>
                </c:pt>
                <c:pt idx="150">
                  <c:v>98.2222637990973</c:v>
                </c:pt>
                <c:pt idx="151">
                  <c:v>98.23041855231244</c:v>
                </c:pt>
                <c:pt idx="152">
                  <c:v>98.23857330552758</c:v>
                </c:pt>
                <c:pt idx="153">
                  <c:v>98.24672805874273</c:v>
                </c:pt>
                <c:pt idx="154">
                  <c:v>98.25488281195788</c:v>
                </c:pt>
                <c:pt idx="155">
                  <c:v>98.26303756517303</c:v>
                </c:pt>
                <c:pt idx="156">
                  <c:v>98.27119231838819</c:v>
                </c:pt>
                <c:pt idx="157">
                  <c:v>98.27934707160334</c:v>
                </c:pt>
                <c:pt idx="158">
                  <c:v>98.2875018248185</c:v>
                </c:pt>
                <c:pt idx="159">
                  <c:v>98.29565657803364</c:v>
                </c:pt>
                <c:pt idx="160">
                  <c:v>98.3038113312488</c:v>
                </c:pt>
                <c:pt idx="161">
                  <c:v>98.31196608446393</c:v>
                </c:pt>
                <c:pt idx="162">
                  <c:v>98.32012083767908</c:v>
                </c:pt>
                <c:pt idx="163">
                  <c:v>98.32827559089424</c:v>
                </c:pt>
                <c:pt idx="164">
                  <c:v>98.33643034410939</c:v>
                </c:pt>
                <c:pt idx="165">
                  <c:v>98.34458509732454</c:v>
                </c:pt>
                <c:pt idx="166">
                  <c:v>98.35273985053969</c:v>
                </c:pt>
                <c:pt idx="167">
                  <c:v>98.36089460375484</c:v>
                </c:pt>
                <c:pt idx="168">
                  <c:v>98.36904935697</c:v>
                </c:pt>
                <c:pt idx="169">
                  <c:v>98.37720411018513</c:v>
                </c:pt>
                <c:pt idx="170">
                  <c:v>98.38535886340028</c:v>
                </c:pt>
                <c:pt idx="171">
                  <c:v>98.39351361661543</c:v>
                </c:pt>
                <c:pt idx="172">
                  <c:v>98.40166836983058</c:v>
                </c:pt>
                <c:pt idx="173">
                  <c:v>98.40982312304574</c:v>
                </c:pt>
                <c:pt idx="174">
                  <c:v>98.41797787626089</c:v>
                </c:pt>
                <c:pt idx="175">
                  <c:v>98.42613262947604</c:v>
                </c:pt>
                <c:pt idx="176">
                  <c:v>98.4342873826912</c:v>
                </c:pt>
                <c:pt idx="177">
                  <c:v>98.44244213590633</c:v>
                </c:pt>
                <c:pt idx="178">
                  <c:v>98.45059688912148</c:v>
                </c:pt>
                <c:pt idx="179">
                  <c:v>98.45875164233664</c:v>
                </c:pt>
                <c:pt idx="180">
                  <c:v>98.46690639555179</c:v>
                </c:pt>
                <c:pt idx="181">
                  <c:v>98.47506114876694</c:v>
                </c:pt>
                <c:pt idx="182">
                  <c:v>98.4832159019821</c:v>
                </c:pt>
                <c:pt idx="183">
                  <c:v>98.49137065519724</c:v>
                </c:pt>
                <c:pt idx="184">
                  <c:v>98.4995254084124</c:v>
                </c:pt>
                <c:pt idx="185">
                  <c:v>98.50768016162753</c:v>
                </c:pt>
                <c:pt idx="186">
                  <c:v>98.51583491484268</c:v>
                </c:pt>
                <c:pt idx="187">
                  <c:v>98.52398966805783</c:v>
                </c:pt>
                <c:pt idx="188">
                  <c:v>98.53214442127298</c:v>
                </c:pt>
                <c:pt idx="189">
                  <c:v>98.54029917448814</c:v>
                </c:pt>
                <c:pt idx="190">
                  <c:v>98.5484539277033</c:v>
                </c:pt>
                <c:pt idx="191">
                  <c:v>98.55660868091844</c:v>
                </c:pt>
                <c:pt idx="192">
                  <c:v>98.5647634341336</c:v>
                </c:pt>
                <c:pt idx="193">
                  <c:v>98.57291818734873</c:v>
                </c:pt>
                <c:pt idx="194">
                  <c:v>98.58107294056389</c:v>
                </c:pt>
                <c:pt idx="195">
                  <c:v>98.58922769377903</c:v>
                </c:pt>
                <c:pt idx="196">
                  <c:v>98.59738244699419</c:v>
                </c:pt>
                <c:pt idx="197">
                  <c:v>98.60553720020934</c:v>
                </c:pt>
                <c:pt idx="198">
                  <c:v>98.61369195342449</c:v>
                </c:pt>
                <c:pt idx="199">
                  <c:v>98.62184670663964</c:v>
                </c:pt>
                <c:pt idx="200">
                  <c:v>98.6300014598548</c:v>
                </c:pt>
                <c:pt idx="201">
                  <c:v>98.63815621306995</c:v>
                </c:pt>
                <c:pt idx="202">
                  <c:v>98.64631096628508</c:v>
                </c:pt>
                <c:pt idx="203">
                  <c:v>98.65446571950024</c:v>
                </c:pt>
                <c:pt idx="204">
                  <c:v>98.66262047271538</c:v>
                </c:pt>
                <c:pt idx="205">
                  <c:v>98.67077522593054</c:v>
                </c:pt>
                <c:pt idx="206">
                  <c:v>98.6789299791457</c:v>
                </c:pt>
                <c:pt idx="207">
                  <c:v>98.68708473236084</c:v>
                </c:pt>
                <c:pt idx="208">
                  <c:v>98.695239485576</c:v>
                </c:pt>
                <c:pt idx="209">
                  <c:v>98.70339423879115</c:v>
                </c:pt>
                <c:pt idx="210">
                  <c:v>98.71154899200628</c:v>
                </c:pt>
                <c:pt idx="211">
                  <c:v>98.71970374522143</c:v>
                </c:pt>
                <c:pt idx="212">
                  <c:v>98.72785849843659</c:v>
                </c:pt>
                <c:pt idx="213">
                  <c:v>98.73601325165174</c:v>
                </c:pt>
                <c:pt idx="214">
                  <c:v>98.7441680048669</c:v>
                </c:pt>
                <c:pt idx="215">
                  <c:v>98.75232275808204</c:v>
                </c:pt>
                <c:pt idx="216">
                  <c:v>98.7604775112972</c:v>
                </c:pt>
                <c:pt idx="217">
                  <c:v>98.76863226451234</c:v>
                </c:pt>
                <c:pt idx="218">
                  <c:v>98.77678701772749</c:v>
                </c:pt>
                <c:pt idx="219">
                  <c:v>98.78494177094263</c:v>
                </c:pt>
                <c:pt idx="220">
                  <c:v>98.79309652415778</c:v>
                </c:pt>
                <c:pt idx="221">
                  <c:v>98.80125127737294</c:v>
                </c:pt>
                <c:pt idx="222">
                  <c:v>98.80940603058809</c:v>
                </c:pt>
                <c:pt idx="223">
                  <c:v>98.81756078380324</c:v>
                </c:pt>
                <c:pt idx="224">
                  <c:v>98.8257155370184</c:v>
                </c:pt>
                <c:pt idx="225">
                  <c:v>98.83387029023355</c:v>
                </c:pt>
                <c:pt idx="226">
                  <c:v>98.84202504344868</c:v>
                </c:pt>
                <c:pt idx="227">
                  <c:v>98.85017979666384</c:v>
                </c:pt>
                <c:pt idx="228">
                  <c:v>98.85833454987899</c:v>
                </c:pt>
                <c:pt idx="229">
                  <c:v>98.86648930309414</c:v>
                </c:pt>
                <c:pt idx="230">
                  <c:v>98.87464405630929</c:v>
                </c:pt>
                <c:pt idx="231">
                  <c:v>98.88279880952444</c:v>
                </c:pt>
                <c:pt idx="232">
                  <c:v>98.8909535627396</c:v>
                </c:pt>
                <c:pt idx="233">
                  <c:v>98.89910831595475</c:v>
                </c:pt>
                <c:pt idx="234">
                  <c:v>98.90726306916988</c:v>
                </c:pt>
                <c:pt idx="235">
                  <c:v>98.91541782238504</c:v>
                </c:pt>
                <c:pt idx="236">
                  <c:v>98.92357257560019</c:v>
                </c:pt>
                <c:pt idx="237">
                  <c:v>98.93172732881534</c:v>
                </c:pt>
                <c:pt idx="238">
                  <c:v>98.93988208203049</c:v>
                </c:pt>
                <c:pt idx="239">
                  <c:v>98.94803683524564</c:v>
                </c:pt>
                <c:pt idx="240">
                  <c:v>98.9561915884608</c:v>
                </c:pt>
                <c:pt idx="241">
                  <c:v>98.96434634167594</c:v>
                </c:pt>
                <c:pt idx="242">
                  <c:v>98.97250109489109</c:v>
                </c:pt>
                <c:pt idx="243">
                  <c:v>98.98065584810623</c:v>
                </c:pt>
                <c:pt idx="244">
                  <c:v>98.98881060132138</c:v>
                </c:pt>
                <c:pt idx="245">
                  <c:v>98.99696535453654</c:v>
                </c:pt>
                <c:pt idx="246">
                  <c:v>99.00512010775169</c:v>
                </c:pt>
                <c:pt idx="247">
                  <c:v>99.01327486096684</c:v>
                </c:pt>
                <c:pt idx="248">
                  <c:v>99.021429614182</c:v>
                </c:pt>
                <c:pt idx="249">
                  <c:v>99.02958436739714</c:v>
                </c:pt>
                <c:pt idx="250">
                  <c:v>99.03773912061228</c:v>
                </c:pt>
                <c:pt idx="251">
                  <c:v>99.04589387382744</c:v>
                </c:pt>
                <c:pt idx="252">
                  <c:v>99.0540486270426</c:v>
                </c:pt>
                <c:pt idx="253">
                  <c:v>99.06220338025774</c:v>
                </c:pt>
                <c:pt idx="254">
                  <c:v>99.07035813347289</c:v>
                </c:pt>
                <c:pt idx="255">
                  <c:v>99.07851288668805</c:v>
                </c:pt>
                <c:pt idx="256">
                  <c:v>99.0866676399032</c:v>
                </c:pt>
                <c:pt idx="257">
                  <c:v>99.09482239311834</c:v>
                </c:pt>
                <c:pt idx="258">
                  <c:v>99.10297714633349</c:v>
                </c:pt>
                <c:pt idx="259">
                  <c:v>99.11113189954864</c:v>
                </c:pt>
                <c:pt idx="260">
                  <c:v>99.11928665276379</c:v>
                </c:pt>
                <c:pt idx="261">
                  <c:v>99.12744140597894</c:v>
                </c:pt>
                <c:pt idx="262">
                  <c:v>99.13559615919409</c:v>
                </c:pt>
                <c:pt idx="263">
                  <c:v>99.14375091240925</c:v>
                </c:pt>
                <c:pt idx="264">
                  <c:v>99.1519056656244</c:v>
                </c:pt>
                <c:pt idx="265">
                  <c:v>99.16006041883955</c:v>
                </c:pt>
                <c:pt idx="266">
                  <c:v>99.1682151720547</c:v>
                </c:pt>
                <c:pt idx="267">
                  <c:v>99.17636992526984</c:v>
                </c:pt>
                <c:pt idx="268">
                  <c:v>99.18452467848499</c:v>
                </c:pt>
                <c:pt idx="269">
                  <c:v>99.19267943170014</c:v>
                </c:pt>
                <c:pt idx="270">
                  <c:v>99.2008341849153</c:v>
                </c:pt>
                <c:pt idx="271">
                  <c:v>99.20898893813045</c:v>
                </c:pt>
                <c:pt idx="272">
                  <c:v>99.2171436913456</c:v>
                </c:pt>
                <c:pt idx="273">
                  <c:v>99.22529844456075</c:v>
                </c:pt>
                <c:pt idx="274">
                  <c:v>99.2334531977759</c:v>
                </c:pt>
                <c:pt idx="275">
                  <c:v>99.24160795099103</c:v>
                </c:pt>
                <c:pt idx="276">
                  <c:v>99.2497627042062</c:v>
                </c:pt>
                <c:pt idx="277">
                  <c:v>99.25791745742134</c:v>
                </c:pt>
                <c:pt idx="278">
                  <c:v>99.26607221063649</c:v>
                </c:pt>
                <c:pt idx="279">
                  <c:v>99.27422696385164</c:v>
                </c:pt>
                <c:pt idx="280">
                  <c:v>99.2823817170668</c:v>
                </c:pt>
                <c:pt idx="281">
                  <c:v>99.29053647028195</c:v>
                </c:pt>
                <c:pt idx="282">
                  <c:v>99.2986912234971</c:v>
                </c:pt>
                <c:pt idx="283">
                  <c:v>99.30684597671224</c:v>
                </c:pt>
                <c:pt idx="284">
                  <c:v>99.3150007299274</c:v>
                </c:pt>
                <c:pt idx="285">
                  <c:v>99.32315548314254</c:v>
                </c:pt>
                <c:pt idx="286">
                  <c:v>99.33131023635769</c:v>
                </c:pt>
                <c:pt idx="287">
                  <c:v>99.33946498957284</c:v>
                </c:pt>
                <c:pt idx="288">
                  <c:v>99.347619742788</c:v>
                </c:pt>
                <c:pt idx="289">
                  <c:v>99.35577449600315</c:v>
                </c:pt>
                <c:pt idx="290">
                  <c:v>99.3639292492183</c:v>
                </c:pt>
                <c:pt idx="291">
                  <c:v>99.37208400243344</c:v>
                </c:pt>
                <c:pt idx="292">
                  <c:v>99.38023875564859</c:v>
                </c:pt>
                <c:pt idx="293">
                  <c:v>99.38839350886374</c:v>
                </c:pt>
                <c:pt idx="294">
                  <c:v>99.39654826207889</c:v>
                </c:pt>
                <c:pt idx="295">
                  <c:v>99.40470301529404</c:v>
                </c:pt>
                <c:pt idx="296">
                  <c:v>99.4128577685092</c:v>
                </c:pt>
                <c:pt idx="297">
                  <c:v>99.42101252172435</c:v>
                </c:pt>
                <c:pt idx="298">
                  <c:v>99.4291672749395</c:v>
                </c:pt>
                <c:pt idx="299">
                  <c:v>99.43732202815464</c:v>
                </c:pt>
                <c:pt idx="300">
                  <c:v>99.4454767813698</c:v>
                </c:pt>
                <c:pt idx="301">
                  <c:v>99.45363153458494</c:v>
                </c:pt>
                <c:pt idx="302">
                  <c:v>99.4617862878001</c:v>
                </c:pt>
                <c:pt idx="303">
                  <c:v>99.46994104101524</c:v>
                </c:pt>
                <c:pt idx="304">
                  <c:v>99.4780957942304</c:v>
                </c:pt>
                <c:pt idx="305">
                  <c:v>99.48625054744555</c:v>
                </c:pt>
                <c:pt idx="306">
                  <c:v>99.4944053006607</c:v>
                </c:pt>
                <c:pt idx="307">
                  <c:v>99.50256005387584</c:v>
                </c:pt>
                <c:pt idx="308">
                  <c:v>99.51071480709099</c:v>
                </c:pt>
                <c:pt idx="309">
                  <c:v>99.51886956030614</c:v>
                </c:pt>
                <c:pt idx="310">
                  <c:v>99.5270243135213</c:v>
                </c:pt>
                <c:pt idx="311">
                  <c:v>99.53517906673645</c:v>
                </c:pt>
                <c:pt idx="312">
                  <c:v>99.5433338199516</c:v>
                </c:pt>
                <c:pt idx="313">
                  <c:v>99.55148857316675</c:v>
                </c:pt>
                <c:pt idx="314">
                  <c:v>99.5596433263819</c:v>
                </c:pt>
                <c:pt idx="315">
                  <c:v>99.56779807959705</c:v>
                </c:pt>
                <c:pt idx="316">
                  <c:v>99.57595283281219</c:v>
                </c:pt>
                <c:pt idx="317">
                  <c:v>99.58410758602734</c:v>
                </c:pt>
                <c:pt idx="318">
                  <c:v>99.5922623392425</c:v>
                </c:pt>
                <c:pt idx="319">
                  <c:v>99.60041709245765</c:v>
                </c:pt>
                <c:pt idx="320">
                  <c:v>99.6085718456728</c:v>
                </c:pt>
                <c:pt idx="321">
                  <c:v>99.61672659888795</c:v>
                </c:pt>
                <c:pt idx="322">
                  <c:v>99.6248813521031</c:v>
                </c:pt>
                <c:pt idx="323">
                  <c:v>99.63303610531825</c:v>
                </c:pt>
                <c:pt idx="324">
                  <c:v>99.64119085853339</c:v>
                </c:pt>
                <c:pt idx="325">
                  <c:v>99.64934561174854</c:v>
                </c:pt>
                <c:pt idx="326">
                  <c:v>99.6575003649637</c:v>
                </c:pt>
                <c:pt idx="327">
                  <c:v>99.66565511817885</c:v>
                </c:pt>
                <c:pt idx="328">
                  <c:v>99.673809871394</c:v>
                </c:pt>
                <c:pt idx="329">
                  <c:v>99.68196462460915</c:v>
                </c:pt>
                <c:pt idx="330">
                  <c:v>99.6901193778243</c:v>
                </c:pt>
                <c:pt idx="331">
                  <c:v>99.69827413103945</c:v>
                </c:pt>
                <c:pt idx="332">
                  <c:v>99.70642888425459</c:v>
                </c:pt>
                <c:pt idx="333">
                  <c:v>99.71458363746974</c:v>
                </c:pt>
                <c:pt idx="334">
                  <c:v>99.7227383906849</c:v>
                </c:pt>
                <c:pt idx="335">
                  <c:v>99.73089314390004</c:v>
                </c:pt>
                <c:pt idx="336">
                  <c:v>99.7390478971152</c:v>
                </c:pt>
                <c:pt idx="337">
                  <c:v>99.74720265033035</c:v>
                </c:pt>
                <c:pt idx="338">
                  <c:v>99.7553574035455</c:v>
                </c:pt>
                <c:pt idx="339">
                  <c:v>99.76351215676065</c:v>
                </c:pt>
                <c:pt idx="340">
                  <c:v>99.7716669099758</c:v>
                </c:pt>
                <c:pt idx="341">
                  <c:v>99.77982166319094</c:v>
                </c:pt>
                <c:pt idx="342">
                  <c:v>99.7879764164061</c:v>
                </c:pt>
                <c:pt idx="343">
                  <c:v>99.79613116962125</c:v>
                </c:pt>
                <c:pt idx="344">
                  <c:v>99.8042859228364</c:v>
                </c:pt>
                <c:pt idx="345">
                  <c:v>99.81244067605155</c:v>
                </c:pt>
                <c:pt idx="346">
                  <c:v>99.8205954292667</c:v>
                </c:pt>
                <c:pt idx="347">
                  <c:v>99.82875018248185</c:v>
                </c:pt>
                <c:pt idx="348">
                  <c:v>99.83690493569699</c:v>
                </c:pt>
                <c:pt idx="349">
                  <c:v>99.84505968891214</c:v>
                </c:pt>
                <c:pt idx="350">
                  <c:v>99.8532144421273</c:v>
                </c:pt>
                <c:pt idx="351">
                  <c:v>99.86136919534244</c:v>
                </c:pt>
                <c:pt idx="352">
                  <c:v>99.8695239485576</c:v>
                </c:pt>
                <c:pt idx="353">
                  <c:v>99.87767870177275</c:v>
                </c:pt>
                <c:pt idx="354">
                  <c:v>99.8858334549879</c:v>
                </c:pt>
                <c:pt idx="355">
                  <c:v>99.89398820820305</c:v>
                </c:pt>
                <c:pt idx="356">
                  <c:v>99.9021429614182</c:v>
                </c:pt>
                <c:pt idx="357">
                  <c:v>99.91029771463334</c:v>
                </c:pt>
                <c:pt idx="358">
                  <c:v>99.9184524678485</c:v>
                </c:pt>
                <c:pt idx="359">
                  <c:v>99.92660722106364</c:v>
                </c:pt>
                <c:pt idx="360">
                  <c:v>99.9347619742788</c:v>
                </c:pt>
                <c:pt idx="361">
                  <c:v>99.94291672749395</c:v>
                </c:pt>
                <c:pt idx="362">
                  <c:v>99.9510714807091</c:v>
                </c:pt>
                <c:pt idx="363">
                  <c:v>99.95922623392425</c:v>
                </c:pt>
                <c:pt idx="364">
                  <c:v>99.9673809871394</c:v>
                </c:pt>
                <c:pt idx="365">
                  <c:v>99.97553574035454</c:v>
                </c:pt>
                <c:pt idx="366">
                  <c:v>99.9836904935697</c:v>
                </c:pt>
                <c:pt idx="367">
                  <c:v>99.99184524678485</c:v>
                </c:pt>
                <c:pt idx="368">
                  <c:v>100.0</c:v>
                </c:pt>
                <c:pt idx="369">
                  <c:v>100.0081547532152</c:v>
                </c:pt>
                <c:pt idx="370">
                  <c:v>100.0163095064303</c:v>
                </c:pt>
                <c:pt idx="371">
                  <c:v>100.0244642596455</c:v>
                </c:pt>
                <c:pt idx="372">
                  <c:v>100.0326190128606</c:v>
                </c:pt>
                <c:pt idx="373">
                  <c:v>100.0407737660757</c:v>
                </c:pt>
                <c:pt idx="374">
                  <c:v>100.0489285192909</c:v>
                </c:pt>
                <c:pt idx="375">
                  <c:v>100.057083272506</c:v>
                </c:pt>
                <c:pt idx="376">
                  <c:v>100.0652380257212</c:v>
                </c:pt>
                <c:pt idx="377">
                  <c:v>100.0733927789364</c:v>
                </c:pt>
                <c:pt idx="378">
                  <c:v>100.0815475321515</c:v>
                </c:pt>
                <c:pt idx="379">
                  <c:v>100.0897022853667</c:v>
                </c:pt>
                <c:pt idx="380">
                  <c:v>100.0978570385818</c:v>
                </c:pt>
                <c:pt idx="381">
                  <c:v>100.1060117917969</c:v>
                </c:pt>
                <c:pt idx="382">
                  <c:v>100.1141665450121</c:v>
                </c:pt>
                <c:pt idx="383">
                  <c:v>100.1223212982272</c:v>
                </c:pt>
                <c:pt idx="384">
                  <c:v>100.1304760514424</c:v>
                </c:pt>
                <c:pt idx="385">
                  <c:v>100.1386308046576</c:v>
                </c:pt>
                <c:pt idx="386">
                  <c:v>100.1467855578727</c:v>
                </c:pt>
                <c:pt idx="387">
                  <c:v>100.1549403110879</c:v>
                </c:pt>
                <c:pt idx="388">
                  <c:v>100.163095064303</c:v>
                </c:pt>
                <c:pt idx="389">
                  <c:v>100.1712498175181</c:v>
                </c:pt>
                <c:pt idx="390">
                  <c:v>100.1794045707333</c:v>
                </c:pt>
                <c:pt idx="391">
                  <c:v>100.1875593239484</c:v>
                </c:pt>
                <c:pt idx="392">
                  <c:v>100.1957140771636</c:v>
                </c:pt>
                <c:pt idx="393">
                  <c:v>100.2038688303788</c:v>
                </c:pt>
                <c:pt idx="394">
                  <c:v>100.212023583594</c:v>
                </c:pt>
                <c:pt idx="395">
                  <c:v>100.2201783368091</c:v>
                </c:pt>
                <c:pt idx="396">
                  <c:v>100.2283330900242</c:v>
                </c:pt>
                <c:pt idx="397">
                  <c:v>100.2364878432393</c:v>
                </c:pt>
                <c:pt idx="398">
                  <c:v>100.2446425964545</c:v>
                </c:pt>
                <c:pt idx="399">
                  <c:v>100.2527973496696</c:v>
                </c:pt>
                <c:pt idx="400">
                  <c:v>100.2609521028848</c:v>
                </c:pt>
                <c:pt idx="401">
                  <c:v>100.2691068561</c:v>
                </c:pt>
                <c:pt idx="402">
                  <c:v>100.2772616093151</c:v>
                </c:pt>
                <c:pt idx="403">
                  <c:v>100.2854163625303</c:v>
                </c:pt>
                <c:pt idx="404">
                  <c:v>100.2935711157454</c:v>
                </c:pt>
                <c:pt idx="405">
                  <c:v>100.3017258689605</c:v>
                </c:pt>
                <c:pt idx="406">
                  <c:v>100.3098806221757</c:v>
                </c:pt>
                <c:pt idx="407">
                  <c:v>100.3180353753908</c:v>
                </c:pt>
                <c:pt idx="408">
                  <c:v>100.326190128606</c:v>
                </c:pt>
                <c:pt idx="409">
                  <c:v>100.3343448818212</c:v>
                </c:pt>
                <c:pt idx="410">
                  <c:v>100.3424996350363</c:v>
                </c:pt>
                <c:pt idx="411">
                  <c:v>100.3506543882515</c:v>
                </c:pt>
                <c:pt idx="412">
                  <c:v>100.3588091414666</c:v>
                </c:pt>
                <c:pt idx="413">
                  <c:v>100.3669638946817</c:v>
                </c:pt>
                <c:pt idx="414">
                  <c:v>100.3751186478969</c:v>
                </c:pt>
                <c:pt idx="415">
                  <c:v>100.383273401112</c:v>
                </c:pt>
                <c:pt idx="416">
                  <c:v>100.3914281543272</c:v>
                </c:pt>
                <c:pt idx="417">
                  <c:v>100.3995829075424</c:v>
                </c:pt>
                <c:pt idx="418">
                  <c:v>100.4077376607575</c:v>
                </c:pt>
                <c:pt idx="419">
                  <c:v>100.4158924139727</c:v>
                </c:pt>
                <c:pt idx="420">
                  <c:v>100.4240471671878</c:v>
                </c:pt>
                <c:pt idx="421">
                  <c:v>100.4322019204029</c:v>
                </c:pt>
                <c:pt idx="422">
                  <c:v>100.4403566736181</c:v>
                </c:pt>
                <c:pt idx="423">
                  <c:v>100.4485114268332</c:v>
                </c:pt>
                <c:pt idx="424">
                  <c:v>100.4566661800484</c:v>
                </c:pt>
                <c:pt idx="425">
                  <c:v>100.4648209332636</c:v>
                </c:pt>
                <c:pt idx="426">
                  <c:v>100.4729756864787</c:v>
                </c:pt>
                <c:pt idx="427">
                  <c:v>100.4811304396939</c:v>
                </c:pt>
                <c:pt idx="428">
                  <c:v>100.489285192909</c:v>
                </c:pt>
                <c:pt idx="429">
                  <c:v>100.4974399461242</c:v>
                </c:pt>
                <c:pt idx="430">
                  <c:v>100.5055946993393</c:v>
                </c:pt>
                <c:pt idx="431">
                  <c:v>100.5137494525544</c:v>
                </c:pt>
                <c:pt idx="432">
                  <c:v>100.5219042057696</c:v>
                </c:pt>
                <c:pt idx="433">
                  <c:v>100.5300589589848</c:v>
                </c:pt>
                <c:pt idx="434">
                  <c:v>100.5382137121999</c:v>
                </c:pt>
                <c:pt idx="435">
                  <c:v>100.5463684654151</c:v>
                </c:pt>
                <c:pt idx="436">
                  <c:v>100.5545232186302</c:v>
                </c:pt>
                <c:pt idx="437">
                  <c:v>100.5626779718454</c:v>
                </c:pt>
                <c:pt idx="438">
                  <c:v>100.5708327250605</c:v>
                </c:pt>
                <c:pt idx="439">
                  <c:v>100.5789874782756</c:v>
                </c:pt>
                <c:pt idx="440">
                  <c:v>100.5871422314908</c:v>
                </c:pt>
                <c:pt idx="441">
                  <c:v>100.595296984706</c:v>
                </c:pt>
                <c:pt idx="442">
                  <c:v>100.6034517379211</c:v>
                </c:pt>
                <c:pt idx="443">
                  <c:v>100.6116064911363</c:v>
                </c:pt>
                <c:pt idx="444">
                  <c:v>100.6197612443514</c:v>
                </c:pt>
                <c:pt idx="445">
                  <c:v>100.6279159975666</c:v>
                </c:pt>
                <c:pt idx="446">
                  <c:v>100.6360707507817</c:v>
                </c:pt>
                <c:pt idx="447">
                  <c:v>100.6442255039968</c:v>
                </c:pt>
                <c:pt idx="448">
                  <c:v>100.652380257212</c:v>
                </c:pt>
                <c:pt idx="449">
                  <c:v>100.6605350104272</c:v>
                </c:pt>
                <c:pt idx="450">
                  <c:v>100.6686897636423</c:v>
                </c:pt>
                <c:pt idx="451">
                  <c:v>100.6768445168575</c:v>
                </c:pt>
                <c:pt idx="452">
                  <c:v>100.6849992700726</c:v>
                </c:pt>
                <c:pt idx="453">
                  <c:v>100.6931540232878</c:v>
                </c:pt>
                <c:pt idx="454">
                  <c:v>100.7013087765029</c:v>
                </c:pt>
                <c:pt idx="455">
                  <c:v>100.7094635297181</c:v>
                </c:pt>
                <c:pt idx="456">
                  <c:v>100.7176182829332</c:v>
                </c:pt>
                <c:pt idx="457">
                  <c:v>100.7257730361484</c:v>
                </c:pt>
                <c:pt idx="458">
                  <c:v>100.7339277893635</c:v>
                </c:pt>
                <c:pt idx="459">
                  <c:v>100.7420825425787</c:v>
                </c:pt>
                <c:pt idx="460">
                  <c:v>100.7502372957938</c:v>
                </c:pt>
                <c:pt idx="461">
                  <c:v>100.758392049009</c:v>
                </c:pt>
                <c:pt idx="462">
                  <c:v>100.7665468022241</c:v>
                </c:pt>
                <c:pt idx="463">
                  <c:v>100.7747015554393</c:v>
                </c:pt>
                <c:pt idx="464">
                  <c:v>100.7828563086544</c:v>
                </c:pt>
                <c:pt idx="465">
                  <c:v>100.7910110618696</c:v>
                </c:pt>
                <c:pt idx="466">
                  <c:v>100.7991658150847</c:v>
                </c:pt>
                <c:pt idx="467">
                  <c:v>100.8073205682999</c:v>
                </c:pt>
                <c:pt idx="468">
                  <c:v>100.815475321515</c:v>
                </c:pt>
                <c:pt idx="469">
                  <c:v>100.8236300747302</c:v>
                </c:pt>
                <c:pt idx="470">
                  <c:v>100.8317848279453</c:v>
                </c:pt>
                <c:pt idx="471">
                  <c:v>100.8399395811605</c:v>
                </c:pt>
                <c:pt idx="472">
                  <c:v>100.8480943343756</c:v>
                </c:pt>
                <c:pt idx="473">
                  <c:v>100.8562490875908</c:v>
                </c:pt>
                <c:pt idx="474">
                  <c:v>100.864403840806</c:v>
                </c:pt>
                <c:pt idx="475">
                  <c:v>100.8725585940211</c:v>
                </c:pt>
                <c:pt idx="476">
                  <c:v>100.8807133472362</c:v>
                </c:pt>
                <c:pt idx="477">
                  <c:v>100.8888681004514</c:v>
                </c:pt>
                <c:pt idx="478">
                  <c:v>100.8970228536665</c:v>
                </c:pt>
                <c:pt idx="479">
                  <c:v>100.9051776068817</c:v>
                </c:pt>
                <c:pt idx="480">
                  <c:v>100.9133323600968</c:v>
                </c:pt>
                <c:pt idx="481">
                  <c:v>100.921487113312</c:v>
                </c:pt>
                <c:pt idx="482">
                  <c:v>100.9296418665271</c:v>
                </c:pt>
                <c:pt idx="483">
                  <c:v>100.9377966197423</c:v>
                </c:pt>
                <c:pt idx="484">
                  <c:v>100.9459513729574</c:v>
                </c:pt>
                <c:pt idx="485">
                  <c:v>100.9541061261726</c:v>
                </c:pt>
                <c:pt idx="486">
                  <c:v>100.9622608793877</c:v>
                </c:pt>
                <c:pt idx="487">
                  <c:v>100.9704156326029</c:v>
                </c:pt>
                <c:pt idx="488">
                  <c:v>100.978570385818</c:v>
                </c:pt>
                <c:pt idx="489">
                  <c:v>100.9867251390332</c:v>
                </c:pt>
                <c:pt idx="490">
                  <c:v>100.9948798922483</c:v>
                </c:pt>
                <c:pt idx="491">
                  <c:v>101.0030346454635</c:v>
                </c:pt>
                <c:pt idx="492">
                  <c:v>101.0111893986786</c:v>
                </c:pt>
                <c:pt idx="493">
                  <c:v>101.0193441518938</c:v>
                </c:pt>
                <c:pt idx="494">
                  <c:v>101.0274989051089</c:v>
                </c:pt>
                <c:pt idx="495">
                  <c:v>101.0356536583241</c:v>
                </c:pt>
                <c:pt idx="496">
                  <c:v>101.0438084115392</c:v>
                </c:pt>
                <c:pt idx="497">
                  <c:v>101.0519631647544</c:v>
                </c:pt>
                <c:pt idx="498">
                  <c:v>101.0601179179695</c:v>
                </c:pt>
                <c:pt idx="499">
                  <c:v>101.0682726711847</c:v>
                </c:pt>
                <c:pt idx="500">
                  <c:v>101.0764274243998</c:v>
                </c:pt>
                <c:pt idx="501">
                  <c:v>101.084582177615</c:v>
                </c:pt>
                <c:pt idx="502">
                  <c:v>101.0927369308301</c:v>
                </c:pt>
                <c:pt idx="503">
                  <c:v>101.1008916840453</c:v>
                </c:pt>
                <c:pt idx="504">
                  <c:v>101.1090464372604</c:v>
                </c:pt>
                <c:pt idx="505">
                  <c:v>101.1172011904756</c:v>
                </c:pt>
                <c:pt idx="506">
                  <c:v>101.1253559436907</c:v>
                </c:pt>
                <c:pt idx="507">
                  <c:v>101.1335106969059</c:v>
                </c:pt>
                <c:pt idx="508">
                  <c:v>101.141665450121</c:v>
                </c:pt>
                <c:pt idx="509">
                  <c:v>101.1498202033362</c:v>
                </c:pt>
                <c:pt idx="510">
                  <c:v>101.1579749565513</c:v>
                </c:pt>
                <c:pt idx="511">
                  <c:v>101.1661297097665</c:v>
                </c:pt>
                <c:pt idx="512">
                  <c:v>101.1742844629816</c:v>
                </c:pt>
                <c:pt idx="513">
                  <c:v>101.1824392161968</c:v>
                </c:pt>
                <c:pt idx="514">
                  <c:v>101.190593969412</c:v>
                </c:pt>
                <c:pt idx="515">
                  <c:v>101.1987487226271</c:v>
                </c:pt>
                <c:pt idx="516">
                  <c:v>101.2069034758422</c:v>
                </c:pt>
                <c:pt idx="517">
                  <c:v>101.2150582290574</c:v>
                </c:pt>
                <c:pt idx="518">
                  <c:v>101.2232129822725</c:v>
                </c:pt>
                <c:pt idx="519">
                  <c:v>101.2313677354877</c:v>
                </c:pt>
                <c:pt idx="520">
                  <c:v>101.2395224887028</c:v>
                </c:pt>
                <c:pt idx="521">
                  <c:v>101.247677241918</c:v>
                </c:pt>
                <c:pt idx="522">
                  <c:v>101.2558319951331</c:v>
                </c:pt>
                <c:pt idx="523">
                  <c:v>101.2639867483483</c:v>
                </c:pt>
                <c:pt idx="524">
                  <c:v>101.2721415015634</c:v>
                </c:pt>
                <c:pt idx="525">
                  <c:v>101.2802962547786</c:v>
                </c:pt>
                <c:pt idx="526">
                  <c:v>101.2884510079937</c:v>
                </c:pt>
                <c:pt idx="527">
                  <c:v>101.2966057612089</c:v>
                </c:pt>
                <c:pt idx="528">
                  <c:v>101.304760514424</c:v>
                </c:pt>
                <c:pt idx="529">
                  <c:v>101.3129152676392</c:v>
                </c:pt>
                <c:pt idx="530">
                  <c:v>101.3210700208543</c:v>
                </c:pt>
                <c:pt idx="531">
                  <c:v>101.3292247740695</c:v>
                </c:pt>
                <c:pt idx="532">
                  <c:v>101.3373795272846</c:v>
                </c:pt>
                <c:pt idx="533">
                  <c:v>101.3455342804998</c:v>
                </c:pt>
                <c:pt idx="534">
                  <c:v>101.3536890337149</c:v>
                </c:pt>
                <c:pt idx="535">
                  <c:v>101.3618437869301</c:v>
                </c:pt>
                <c:pt idx="536">
                  <c:v>101.3699985401452</c:v>
                </c:pt>
                <c:pt idx="537">
                  <c:v>101.3781532933604</c:v>
                </c:pt>
                <c:pt idx="538">
                  <c:v>101.3863080465755</c:v>
                </c:pt>
                <c:pt idx="539">
                  <c:v>101.3944627997907</c:v>
                </c:pt>
                <c:pt idx="540">
                  <c:v>101.4026175530058</c:v>
                </c:pt>
                <c:pt idx="541">
                  <c:v>101.410772306221</c:v>
                </c:pt>
                <c:pt idx="542">
                  <c:v>101.4189270594361</c:v>
                </c:pt>
                <c:pt idx="543">
                  <c:v>101.4270818126513</c:v>
                </c:pt>
                <c:pt idx="544">
                  <c:v>101.4352365658664</c:v>
                </c:pt>
                <c:pt idx="545">
                  <c:v>101.4433913190816</c:v>
                </c:pt>
                <c:pt idx="546">
                  <c:v>101.4515460722967</c:v>
                </c:pt>
                <c:pt idx="547">
                  <c:v>101.4597008255119</c:v>
                </c:pt>
                <c:pt idx="548">
                  <c:v>101.467855578727</c:v>
                </c:pt>
                <c:pt idx="549">
                  <c:v>101.4760103319422</c:v>
                </c:pt>
                <c:pt idx="550">
                  <c:v>101.4841650851573</c:v>
                </c:pt>
                <c:pt idx="551">
                  <c:v>101.4923198383725</c:v>
                </c:pt>
                <c:pt idx="552">
                  <c:v>101.5004745915876</c:v>
                </c:pt>
                <c:pt idx="553">
                  <c:v>101.5086293448028</c:v>
                </c:pt>
                <c:pt idx="554">
                  <c:v>101.516784098018</c:v>
                </c:pt>
                <c:pt idx="555">
                  <c:v>101.5249388512331</c:v>
                </c:pt>
                <c:pt idx="556">
                  <c:v>101.5330936044482</c:v>
                </c:pt>
                <c:pt idx="557">
                  <c:v>101.5412483576634</c:v>
                </c:pt>
                <c:pt idx="558">
                  <c:v>101.5494031108785</c:v>
                </c:pt>
                <c:pt idx="559">
                  <c:v>101.5575578640937</c:v>
                </c:pt>
                <c:pt idx="560">
                  <c:v>101.5657126173088</c:v>
                </c:pt>
                <c:pt idx="561">
                  <c:v>101.573867370524</c:v>
                </c:pt>
                <c:pt idx="562">
                  <c:v>101.5820221237391</c:v>
                </c:pt>
                <c:pt idx="563">
                  <c:v>101.5901768769543</c:v>
                </c:pt>
                <c:pt idx="564">
                  <c:v>101.5983316301694</c:v>
                </c:pt>
                <c:pt idx="565">
                  <c:v>101.6064863833846</c:v>
                </c:pt>
                <c:pt idx="566">
                  <c:v>101.6146411365997</c:v>
                </c:pt>
                <c:pt idx="567">
                  <c:v>101.6227958898149</c:v>
                </c:pt>
                <c:pt idx="568">
                  <c:v>101.63095064303</c:v>
                </c:pt>
                <c:pt idx="569">
                  <c:v>101.6391053962452</c:v>
                </c:pt>
                <c:pt idx="570">
                  <c:v>101.6472601494603</c:v>
                </c:pt>
                <c:pt idx="571">
                  <c:v>101.6554149026755</c:v>
                </c:pt>
                <c:pt idx="572">
                  <c:v>101.6635696558906</c:v>
                </c:pt>
                <c:pt idx="573">
                  <c:v>101.6717244091058</c:v>
                </c:pt>
                <c:pt idx="574">
                  <c:v>101.6798791623209</c:v>
                </c:pt>
                <c:pt idx="575">
                  <c:v>101.6880339155361</c:v>
                </c:pt>
                <c:pt idx="576">
                  <c:v>101.6961886687512</c:v>
                </c:pt>
                <c:pt idx="577">
                  <c:v>101.7043434219664</c:v>
                </c:pt>
                <c:pt idx="578">
                  <c:v>101.7124981751815</c:v>
                </c:pt>
                <c:pt idx="579">
                  <c:v>101.7206529283967</c:v>
                </c:pt>
                <c:pt idx="580">
                  <c:v>101.7288076816118</c:v>
                </c:pt>
                <c:pt idx="581">
                  <c:v>101.736962434827</c:v>
                </c:pt>
                <c:pt idx="582">
                  <c:v>101.7451171880421</c:v>
                </c:pt>
                <c:pt idx="583">
                  <c:v>101.7532719412573</c:v>
                </c:pt>
                <c:pt idx="584">
                  <c:v>101.7614266944724</c:v>
                </c:pt>
                <c:pt idx="585">
                  <c:v>101.7695814476876</c:v>
                </c:pt>
                <c:pt idx="586">
                  <c:v>101.7777362009027</c:v>
                </c:pt>
                <c:pt idx="587">
                  <c:v>101.7858909541179</c:v>
                </c:pt>
                <c:pt idx="588">
                  <c:v>101.794045707333</c:v>
                </c:pt>
                <c:pt idx="589">
                  <c:v>101.8022004605482</c:v>
                </c:pt>
                <c:pt idx="590">
                  <c:v>101.8103552137633</c:v>
                </c:pt>
                <c:pt idx="591">
                  <c:v>101.8185099669785</c:v>
                </c:pt>
                <c:pt idx="592">
                  <c:v>101.8266647201936</c:v>
                </c:pt>
                <c:pt idx="593">
                  <c:v>101.8348194734088</c:v>
                </c:pt>
                <c:pt idx="594">
                  <c:v>101.8429742266239</c:v>
                </c:pt>
                <c:pt idx="595">
                  <c:v>101.8511289798391</c:v>
                </c:pt>
                <c:pt idx="596">
                  <c:v>101.8592837330542</c:v>
                </c:pt>
                <c:pt idx="597">
                  <c:v>101.8674384862694</c:v>
                </c:pt>
                <c:pt idx="598">
                  <c:v>101.8755932394845</c:v>
                </c:pt>
                <c:pt idx="599">
                  <c:v>101.8837479926997</c:v>
                </c:pt>
                <c:pt idx="600">
                  <c:v>101.8919027459148</c:v>
                </c:pt>
                <c:pt idx="601">
                  <c:v>101.90005749913</c:v>
                </c:pt>
                <c:pt idx="602">
                  <c:v>101.9082122523451</c:v>
                </c:pt>
                <c:pt idx="603">
                  <c:v>101.9163670055603</c:v>
                </c:pt>
                <c:pt idx="604">
                  <c:v>101.9245217587754</c:v>
                </c:pt>
                <c:pt idx="605">
                  <c:v>101.9326765119906</c:v>
                </c:pt>
                <c:pt idx="606">
                  <c:v>101.9408312652057</c:v>
                </c:pt>
                <c:pt idx="607">
                  <c:v>101.9489860184209</c:v>
                </c:pt>
                <c:pt idx="608">
                  <c:v>101.957140771636</c:v>
                </c:pt>
                <c:pt idx="609">
                  <c:v>101.9652955248512</c:v>
                </c:pt>
                <c:pt idx="610">
                  <c:v>101.9734502780663</c:v>
                </c:pt>
                <c:pt idx="611">
                  <c:v>101.9816050312815</c:v>
                </c:pt>
                <c:pt idx="612">
                  <c:v>101.9897597844966</c:v>
                </c:pt>
                <c:pt idx="613">
                  <c:v>101.9979145377118</c:v>
                </c:pt>
                <c:pt idx="614">
                  <c:v>102.0060692909269</c:v>
                </c:pt>
                <c:pt idx="615">
                  <c:v>102.0142240441421</c:v>
                </c:pt>
                <c:pt idx="616">
                  <c:v>102.0223787973572</c:v>
                </c:pt>
                <c:pt idx="617">
                  <c:v>102.0305335505724</c:v>
                </c:pt>
                <c:pt idx="618">
                  <c:v>102.0386883037875</c:v>
                </c:pt>
                <c:pt idx="619">
                  <c:v>102.0468430570027</c:v>
                </c:pt>
                <c:pt idx="620">
                  <c:v>102.0549978102178</c:v>
                </c:pt>
                <c:pt idx="621">
                  <c:v>102.063152563433</c:v>
                </c:pt>
                <c:pt idx="622">
                  <c:v>102.0713073166481</c:v>
                </c:pt>
                <c:pt idx="623">
                  <c:v>102.0794620698633</c:v>
                </c:pt>
                <c:pt idx="624">
                  <c:v>102.0876168230784</c:v>
                </c:pt>
                <c:pt idx="625">
                  <c:v>102.0957715762936</c:v>
                </c:pt>
                <c:pt idx="626">
                  <c:v>102.1039263295087</c:v>
                </c:pt>
                <c:pt idx="627">
                  <c:v>102.1120810827239</c:v>
                </c:pt>
                <c:pt idx="628">
                  <c:v>102.120235835939</c:v>
                </c:pt>
                <c:pt idx="629">
                  <c:v>102.1283905891542</c:v>
                </c:pt>
                <c:pt idx="630">
                  <c:v>102.1365453423693</c:v>
                </c:pt>
                <c:pt idx="631">
                  <c:v>102.1447000955845</c:v>
                </c:pt>
                <c:pt idx="632">
                  <c:v>102.1528548487996</c:v>
                </c:pt>
                <c:pt idx="633">
                  <c:v>102.1610096020148</c:v>
                </c:pt>
                <c:pt idx="634">
                  <c:v>102.1691643552299</c:v>
                </c:pt>
                <c:pt idx="635">
                  <c:v>102.1773191084451</c:v>
                </c:pt>
                <c:pt idx="636">
                  <c:v>102.1854738616602</c:v>
                </c:pt>
                <c:pt idx="637">
                  <c:v>102.1936286148754</c:v>
                </c:pt>
                <c:pt idx="638">
                  <c:v>102.2017833680905</c:v>
                </c:pt>
                <c:pt idx="639">
                  <c:v>102.2099381213057</c:v>
                </c:pt>
                <c:pt idx="640">
                  <c:v>102.2180928745208</c:v>
                </c:pt>
                <c:pt idx="641">
                  <c:v>102.226247627736</c:v>
                </c:pt>
                <c:pt idx="642">
                  <c:v>102.2344023809511</c:v>
                </c:pt>
                <c:pt idx="643">
                  <c:v>102.2425571341663</c:v>
                </c:pt>
                <c:pt idx="644">
                  <c:v>102.2507118873814</c:v>
                </c:pt>
                <c:pt idx="645">
                  <c:v>102.2588666405966</c:v>
                </c:pt>
                <c:pt idx="646">
                  <c:v>102.2670213938117</c:v>
                </c:pt>
                <c:pt idx="647">
                  <c:v>102.2751761470269</c:v>
                </c:pt>
                <c:pt idx="648">
                  <c:v>102.283330900242</c:v>
                </c:pt>
                <c:pt idx="649">
                  <c:v>102.2914856534572</c:v>
                </c:pt>
                <c:pt idx="650">
                  <c:v>102.2996404066723</c:v>
                </c:pt>
                <c:pt idx="651">
                  <c:v>102.3077951598875</c:v>
                </c:pt>
                <c:pt idx="652">
                  <c:v>102.3159499131026</c:v>
                </c:pt>
                <c:pt idx="653">
                  <c:v>102.3241046663178</c:v>
                </c:pt>
                <c:pt idx="654">
                  <c:v>102.3322594195329</c:v>
                </c:pt>
                <c:pt idx="655">
                  <c:v>102.3404141727481</c:v>
                </c:pt>
                <c:pt idx="656">
                  <c:v>102.3485689259632</c:v>
                </c:pt>
                <c:pt idx="657">
                  <c:v>102.3567236791784</c:v>
                </c:pt>
                <c:pt idx="658">
                  <c:v>102.3648784323935</c:v>
                </c:pt>
                <c:pt idx="659">
                  <c:v>102.3730331856087</c:v>
                </c:pt>
                <c:pt idx="660">
                  <c:v>102.3811879388238</c:v>
                </c:pt>
                <c:pt idx="661">
                  <c:v>102.389342692039</c:v>
                </c:pt>
                <c:pt idx="662">
                  <c:v>102.3974974452541</c:v>
                </c:pt>
                <c:pt idx="663">
                  <c:v>102.4056521984693</c:v>
                </c:pt>
                <c:pt idx="664">
                  <c:v>102.4138069516844</c:v>
                </c:pt>
                <c:pt idx="665">
                  <c:v>102.4219617048996</c:v>
                </c:pt>
                <c:pt idx="666">
                  <c:v>102.4301164581147</c:v>
                </c:pt>
                <c:pt idx="667">
                  <c:v>102.4382712113299</c:v>
                </c:pt>
                <c:pt idx="668">
                  <c:v>102.446425964545</c:v>
                </c:pt>
                <c:pt idx="669">
                  <c:v>102.4545807177602</c:v>
                </c:pt>
                <c:pt idx="670">
                  <c:v>102.4627354709753</c:v>
                </c:pt>
                <c:pt idx="671">
                  <c:v>102.4708902241905</c:v>
                </c:pt>
                <c:pt idx="672">
                  <c:v>102.4790449774056</c:v>
                </c:pt>
                <c:pt idx="673">
                  <c:v>102.4871997306208</c:v>
                </c:pt>
                <c:pt idx="674">
                  <c:v>102.495354483836</c:v>
                </c:pt>
                <c:pt idx="675">
                  <c:v>102.5035092370511</c:v>
                </c:pt>
                <c:pt idx="676">
                  <c:v>102.5116639902662</c:v>
                </c:pt>
                <c:pt idx="677">
                  <c:v>102.5198187434814</c:v>
                </c:pt>
                <c:pt idx="678">
                  <c:v>102.5279734966965</c:v>
                </c:pt>
                <c:pt idx="679">
                  <c:v>102.5361282499117</c:v>
                </c:pt>
                <c:pt idx="680">
                  <c:v>102.5442830031268</c:v>
                </c:pt>
                <c:pt idx="681">
                  <c:v>102.552437756342</c:v>
                </c:pt>
                <c:pt idx="682">
                  <c:v>102.5605925095571</c:v>
                </c:pt>
                <c:pt idx="683">
                  <c:v>102.5687472627723</c:v>
                </c:pt>
                <c:pt idx="684">
                  <c:v>102.5769020159874</c:v>
                </c:pt>
                <c:pt idx="685">
                  <c:v>102.5850567692026</c:v>
                </c:pt>
                <c:pt idx="686">
                  <c:v>102.5932115224177</c:v>
                </c:pt>
                <c:pt idx="687">
                  <c:v>102.6013662756329</c:v>
                </c:pt>
                <c:pt idx="688">
                  <c:v>102.609521028848</c:v>
                </c:pt>
                <c:pt idx="689">
                  <c:v>102.6176757820632</c:v>
                </c:pt>
                <c:pt idx="690">
                  <c:v>102.6258305352783</c:v>
                </c:pt>
                <c:pt idx="691">
                  <c:v>102.6339852884935</c:v>
                </c:pt>
                <c:pt idx="692">
                  <c:v>102.6421400417086</c:v>
                </c:pt>
                <c:pt idx="693">
                  <c:v>102.6502947949238</c:v>
                </c:pt>
                <c:pt idx="694">
                  <c:v>102.6584495481389</c:v>
                </c:pt>
                <c:pt idx="695">
                  <c:v>102.6666043013541</c:v>
                </c:pt>
                <c:pt idx="696">
                  <c:v>102.6747590545692</c:v>
                </c:pt>
                <c:pt idx="697">
                  <c:v>102.6829138077844</c:v>
                </c:pt>
                <c:pt idx="698">
                  <c:v>102.6910685609995</c:v>
                </c:pt>
                <c:pt idx="699">
                  <c:v>102.6992233142147</c:v>
                </c:pt>
                <c:pt idx="700">
                  <c:v>102.7073780674298</c:v>
                </c:pt>
                <c:pt idx="701">
                  <c:v>102.715532820645</c:v>
                </c:pt>
                <c:pt idx="702">
                  <c:v>102.7236875738601</c:v>
                </c:pt>
                <c:pt idx="703">
                  <c:v>102.7318423270753</c:v>
                </c:pt>
                <c:pt idx="704">
                  <c:v>102.7399970802904</c:v>
                </c:pt>
                <c:pt idx="705">
                  <c:v>102.7481518335056</c:v>
                </c:pt>
                <c:pt idx="706">
                  <c:v>102.7563065867207</c:v>
                </c:pt>
                <c:pt idx="707">
                  <c:v>102.7644613399359</c:v>
                </c:pt>
                <c:pt idx="708">
                  <c:v>102.772616093151</c:v>
                </c:pt>
                <c:pt idx="709">
                  <c:v>102.7807708463662</c:v>
                </c:pt>
                <c:pt idx="710">
                  <c:v>102.7889255995813</c:v>
                </c:pt>
                <c:pt idx="711">
                  <c:v>102.7970803527965</c:v>
                </c:pt>
                <c:pt idx="712">
                  <c:v>102.8052351060116</c:v>
                </c:pt>
                <c:pt idx="713">
                  <c:v>102.8133898592268</c:v>
                </c:pt>
                <c:pt idx="714">
                  <c:v>102.8215446124419</c:v>
                </c:pt>
                <c:pt idx="715">
                  <c:v>102.8296993656571</c:v>
                </c:pt>
                <c:pt idx="716">
                  <c:v>102.8378541188722</c:v>
                </c:pt>
                <c:pt idx="717">
                  <c:v>102.8460088720874</c:v>
                </c:pt>
                <c:pt idx="718">
                  <c:v>102.8541636253025</c:v>
                </c:pt>
                <c:pt idx="719">
                  <c:v>102.8623183785177</c:v>
                </c:pt>
                <c:pt idx="720">
                  <c:v>102.8704731317328</c:v>
                </c:pt>
                <c:pt idx="721">
                  <c:v>102.878627884948</c:v>
                </c:pt>
                <c:pt idx="722">
                  <c:v>102.8867826381631</c:v>
                </c:pt>
                <c:pt idx="723">
                  <c:v>102.8949373913783</c:v>
                </c:pt>
                <c:pt idx="724">
                  <c:v>102.9030921445934</c:v>
                </c:pt>
                <c:pt idx="725">
                  <c:v>102.9112468978086</c:v>
                </c:pt>
                <c:pt idx="726">
                  <c:v>102.9194016510237</c:v>
                </c:pt>
                <c:pt idx="727">
                  <c:v>102.9275564042389</c:v>
                </c:pt>
                <c:pt idx="728">
                  <c:v>102.935711157454</c:v>
                </c:pt>
                <c:pt idx="729">
                  <c:v>102.9438659106692</c:v>
                </c:pt>
                <c:pt idx="730">
                  <c:v>102.9520206638843</c:v>
                </c:pt>
                <c:pt idx="731">
                  <c:v>102.9601754170995</c:v>
                </c:pt>
                <c:pt idx="732">
                  <c:v>102.9683301703146</c:v>
                </c:pt>
                <c:pt idx="733">
                  <c:v>102.9764849235298</c:v>
                </c:pt>
                <c:pt idx="734">
                  <c:v>102.9846396767449</c:v>
                </c:pt>
                <c:pt idx="735">
                  <c:v>102.9927944299601</c:v>
                </c:pt>
                <c:pt idx="736">
                  <c:v>103.0009491831752</c:v>
                </c:pt>
                <c:pt idx="737">
                  <c:v>103.0091039363904</c:v>
                </c:pt>
                <c:pt idx="738">
                  <c:v>103.0172586896055</c:v>
                </c:pt>
              </c:numCache>
            </c:numRef>
          </c:cat>
          <c:val>
            <c:numRef>
              <c:f>'1m'!$K$175:$K$913</c:f>
              <c:numCache>
                <c:formatCode>General</c:formatCode>
                <c:ptCount val="739"/>
                <c:pt idx="90">
                  <c:v>0.0254732479464241</c:v>
                </c:pt>
                <c:pt idx="91">
                  <c:v>0.0257771164522309</c:v>
                </c:pt>
                <c:pt idx="92">
                  <c:v>0.0260849613469148</c:v>
                </c:pt>
                <c:pt idx="93">
                  <c:v>0.0263968364537289</c:v>
                </c:pt>
                <c:pt idx="94">
                  <c:v>0.0267127962829131</c:v>
                </c:pt>
                <c:pt idx="95">
                  <c:v>0.0270328960379697</c:v>
                </c:pt>
                <c:pt idx="96">
                  <c:v>0.0273571916218918</c:v>
                </c:pt>
                <c:pt idx="97">
                  <c:v>0.0276857396433397</c:v>
                </c:pt>
                <c:pt idx="98">
                  <c:v>0.02801859742276</c:v>
                </c:pt>
                <c:pt idx="99">
                  <c:v>0.0283558229984415</c:v>
                </c:pt>
                <c:pt idx="100">
                  <c:v>0.0286974751325022</c:v>
                </c:pt>
                <c:pt idx="101">
                  <c:v>0.0290436133168013</c:v>
                </c:pt>
                <c:pt idx="102">
                  <c:v>0.0293942977787697</c:v>
                </c:pt>
                <c:pt idx="103">
                  <c:v>0.0297495894871522</c:v>
                </c:pt>
                <c:pt idx="104">
                  <c:v>0.0301095501576557</c:v>
                </c:pt>
                <c:pt idx="105">
                  <c:v>0.0304742422584949</c:v>
                </c:pt>
                <c:pt idx="106">
                  <c:v>0.0308437290158287</c:v>
                </c:pt>
                <c:pt idx="107">
                  <c:v>0.0312180744190809</c:v>
                </c:pt>
                <c:pt idx="108">
                  <c:v>0.0315973432261349</c:v>
                </c:pt>
                <c:pt idx="109">
                  <c:v>0.0319816009683965</c:v>
                </c:pt>
                <c:pt idx="110">
                  <c:v>0.0323709139557155</c:v>
                </c:pt>
                <c:pt idx="111">
                  <c:v>0.0327653492811574</c:v>
                </c:pt>
                <c:pt idx="112">
                  <c:v>0.0331649748256154</c:v>
                </c:pt>
                <c:pt idx="113">
                  <c:v>0.033569859262256</c:v>
                </c:pt>
                <c:pt idx="114">
                  <c:v>0.0339800720607846</c:v>
                </c:pt>
                <c:pt idx="115">
                  <c:v>0.0343956834915251</c:v>
                </c:pt>
                <c:pt idx="116">
                  <c:v>0.0348167646293005</c:v>
                </c:pt>
                <c:pt idx="117">
                  <c:v>0.0352433873571051</c:v>
                </c:pt>
                <c:pt idx="118">
                  <c:v>0.0356756243695566</c:v>
                </c:pt>
                <c:pt idx="119">
                  <c:v>0.0361135491761185</c:v>
                </c:pt>
                <c:pt idx="120">
                  <c:v>0.0365572361040779</c:v>
                </c:pt>
                <c:pt idx="121">
                  <c:v>0.0370067603012706</c:v>
                </c:pt>
                <c:pt idx="122">
                  <c:v>0.0374621977385377</c:v>
                </c:pt>
                <c:pt idx="123">
                  <c:v>0.0379236252119031</c:v>
                </c:pt>
                <c:pt idx="124">
                  <c:v>0.0383911203444572</c:v>
                </c:pt>
                <c:pt idx="125">
                  <c:v>0.0388647615879347</c:v>
                </c:pt>
                <c:pt idx="126">
                  <c:v>0.0393446282239713</c:v>
                </c:pt>
                <c:pt idx="127">
                  <c:v>0.0398308003650251</c:v>
                </c:pt>
                <c:pt idx="128">
                  <c:v>0.0403233589549482</c:v>
                </c:pt>
                <c:pt idx="129">
                  <c:v>0.040822385769194</c:v>
                </c:pt>
                <c:pt idx="130">
                  <c:v>0.0413279634146416</c:v>
                </c:pt>
                <c:pt idx="131">
                  <c:v>0.0418401753290253</c:v>
                </c:pt>
                <c:pt idx="132">
                  <c:v>0.0423591057799494</c:v>
                </c:pt>
                <c:pt idx="133">
                  <c:v>0.0428848398634718</c:v>
                </c:pt>
                <c:pt idx="134">
                  <c:v>0.043417463502241</c:v>
                </c:pt>
                <c:pt idx="135">
                  <c:v>0.043957063443165</c:v>
                </c:pt>
                <c:pt idx="136">
                  <c:v>0.0445037272545973</c:v>
                </c:pt>
                <c:pt idx="137">
                  <c:v>0.0450575433230179</c:v>
                </c:pt>
                <c:pt idx="138">
                  <c:v>0.0456186008491916</c:v>
                </c:pt>
                <c:pt idx="139">
                  <c:v>0.0461869898437842</c:v>
                </c:pt>
                <c:pt idx="140">
                  <c:v>0.0467628011224136</c:v>
                </c:pt>
                <c:pt idx="141">
                  <c:v>0.0473461263001179</c:v>
                </c:pt>
                <c:pt idx="142">
                  <c:v>0.0479370577852167</c:v>
                </c:pt>
                <c:pt idx="143">
                  <c:v>0.0485356887725449</c:v>
                </c:pt>
                <c:pt idx="144">
                  <c:v>0.0491421132360363</c:v>
                </c:pt>
                <c:pt idx="145">
                  <c:v>0.0497564259206331</c:v>
                </c:pt>
                <c:pt idx="146">
                  <c:v>0.0503787223334989</c:v>
                </c:pt>
                <c:pt idx="147">
                  <c:v>0.0510090987345105</c:v>
                </c:pt>
                <c:pt idx="148">
                  <c:v>0.0516476521260042</c:v>
                </c:pt>
                <c:pt idx="149">
                  <c:v>0.0522944802417504</c:v>
                </c:pt>
                <c:pt idx="150">
                  <c:v>0.0529496815351325</c:v>
                </c:pt>
                <c:pt idx="151">
                  <c:v>0.0536133551665026</c:v>
                </c:pt>
                <c:pt idx="152">
                  <c:v>0.0542856009896872</c:v>
                </c:pt>
                <c:pt idx="153">
                  <c:v>0.054966519537617</c:v>
                </c:pt>
                <c:pt idx="154">
                  <c:v>0.05565621200705</c:v>
                </c:pt>
                <c:pt idx="155">
                  <c:v>0.0563547802423642</c:v>
                </c:pt>
                <c:pt idx="156">
                  <c:v>0.0570623267183853</c:v>
                </c:pt>
                <c:pt idx="157">
                  <c:v>0.0577789545222251</c:v>
                </c:pt>
                <c:pt idx="158">
                  <c:v>0.0585047673340972</c:v>
                </c:pt>
                <c:pt idx="159">
                  <c:v>0.0592398694070814</c:v>
                </c:pt>
                <c:pt idx="160">
                  <c:v>0.0599843655458049</c:v>
                </c:pt>
                <c:pt idx="161">
                  <c:v>0.0607383610840098</c:v>
                </c:pt>
                <c:pt idx="162">
                  <c:v>0.0615019618609731</c:v>
                </c:pt>
                <c:pt idx="163">
                  <c:v>0.0622752741967495</c:v>
                </c:pt>
                <c:pt idx="164">
                  <c:v>0.0630584048662017</c:v>
                </c:pt>
                <c:pt idx="165">
                  <c:v>0.0638514610717865</c:v>
                </c:pt>
                <c:pt idx="166">
                  <c:v>0.0646545504150615</c:v>
                </c:pt>
                <c:pt idx="167">
                  <c:v>0.0654677808668802</c:v>
                </c:pt>
                <c:pt idx="168">
                  <c:v>0.0662912607362388</c:v>
                </c:pt>
                <c:pt idx="169">
                  <c:v>0.0671250986377416</c:v>
                </c:pt>
                <c:pt idx="170">
                  <c:v>0.0679694034576483</c:v>
                </c:pt>
                <c:pt idx="171">
                  <c:v>0.068824284318469</c:v>
                </c:pt>
                <c:pt idx="172">
                  <c:v>0.0696898505420695</c:v>
                </c:pt>
                <c:pt idx="173">
                  <c:v>0.0705662116112522</c:v>
                </c:pt>
                <c:pt idx="174">
                  <c:v>0.0714534771297751</c:v>
                </c:pt>
                <c:pt idx="175">
                  <c:v>0.072351756780773</c:v>
                </c:pt>
                <c:pt idx="176">
                  <c:v>0.0732611602835434</c:v>
                </c:pt>
                <c:pt idx="177">
                  <c:v>0.0741817973486612</c:v>
                </c:pt>
                <c:pt idx="178">
                  <c:v>0.0751137776313841</c:v>
                </c:pt>
                <c:pt idx="179">
                  <c:v>0.0760572106833127</c:v>
                </c:pt>
                <c:pt idx="180">
                  <c:v>0.0770122059022666</c:v>
                </c:pt>
                <c:pt idx="181">
                  <c:v>0.077978872480342</c:v>
                </c:pt>
                <c:pt idx="182">
                  <c:v>0.0789573193501111</c:v>
                </c:pt>
                <c:pt idx="183">
                  <c:v>0.0799476551289281</c:v>
                </c:pt>
                <c:pt idx="184">
                  <c:v>0.0809499880613053</c:v>
                </c:pt>
                <c:pt idx="185">
                  <c:v>0.0819644259593216</c:v>
                </c:pt>
                <c:pt idx="186">
                  <c:v>0.082991076141029</c:v>
                </c:pt>
                <c:pt idx="187">
                  <c:v>0.0840300453668199</c:v>
                </c:pt>
                <c:pt idx="188">
                  <c:v>0.085081439773721</c:v>
                </c:pt>
                <c:pt idx="189">
                  <c:v>0.0861453648075789</c:v>
                </c:pt>
                <c:pt idx="190">
                  <c:v>0.0872219251531028</c:v>
                </c:pt>
                <c:pt idx="191">
                  <c:v>0.0883112246617316</c:v>
                </c:pt>
                <c:pt idx="192">
                  <c:v>0.0894133662772916</c:v>
                </c:pt>
                <c:pt idx="193">
                  <c:v>0.0905284519594145</c:v>
                </c:pt>
                <c:pt idx="194">
                  <c:v>0.0916565826046831</c:v>
                </c:pt>
                <c:pt idx="195">
                  <c:v>0.092797857965476</c:v>
                </c:pt>
                <c:pt idx="196">
                  <c:v>0.0939523765664822</c:v>
                </c:pt>
                <c:pt idx="197">
                  <c:v>0.0951202356188569</c:v>
                </c:pt>
                <c:pt idx="198">
                  <c:v>0.0963015309319949</c:v>
                </c:pt>
                <c:pt idx="199">
                  <c:v>0.0974963568228932</c:v>
                </c:pt>
                <c:pt idx="200">
                  <c:v>0.0987048060230822</c:v>
                </c:pt>
                <c:pt idx="201">
                  <c:v>0.0999269695831036</c:v>
                </c:pt>
                <c:pt idx="202">
                  <c:v>0.101162936774512</c:v>
                </c:pt>
                <c:pt idx="203">
                  <c:v>0.10241279498939</c:v>
                </c:pt>
                <c:pt idx="204">
                  <c:v>0.103676629637344</c:v>
                </c:pt>
                <c:pt idx="205">
                  <c:v>0.104954524039997</c:v>
                </c:pt>
                <c:pt idx="206">
                  <c:v>0.106246559322926</c:v>
                </c:pt>
                <c:pt idx="207">
                  <c:v>0.107552814305075</c:v>
                </c:pt>
                <c:pt idx="208">
                  <c:v>0.10887336538561</c:v>
                </c:pt>
                <c:pt idx="209">
                  <c:v>0.110208286428221</c:v>
                </c:pt>
                <c:pt idx="210">
                  <c:v>0.111557648642874</c:v>
                </c:pt>
                <c:pt idx="211">
                  <c:v>0.112921520465007</c:v>
                </c:pt>
                <c:pt idx="212">
                  <c:v>0.114299967432185</c:v>
                </c:pt>
                <c:pt idx="213">
                  <c:v>0.115693052058204</c:v>
                </c:pt>
                <c:pt idx="214">
                  <c:v>0.117100833704685</c:v>
                </c:pt>
                <c:pt idx="215">
                  <c:v>0.118523368450145</c:v>
                </c:pt>
                <c:pt idx="216">
                  <c:v>0.11996070895658</c:v>
                </c:pt>
                <c:pt idx="217">
                  <c:v>0.121412904333579</c:v>
                </c:pt>
                <c:pt idx="218">
                  <c:v>0.12288</c:v>
                </c:pt>
                <c:pt idx="219">
                  <c:v>0.124362037543232</c:v>
                </c:pt>
                <c:pt idx="220">
                  <c:v>0.125859054576089</c:v>
                </c:pt>
                <c:pt idx="221">
                  <c:v>0.12737108459137</c:v>
                </c:pt>
                <c:pt idx="222">
                  <c:v>0.128898156814132</c:v>
                </c:pt>
                <c:pt idx="223">
                  <c:v>0.130440296051731</c:v>
                </c:pt>
                <c:pt idx="224">
                  <c:v>0.131997522541679</c:v>
                </c:pt>
                <c:pt idx="225">
                  <c:v>0.133569851797392</c:v>
                </c:pt>
                <c:pt idx="226">
                  <c:v>0.135157294451878</c:v>
                </c:pt>
                <c:pt idx="227">
                  <c:v>0.136759856099452</c:v>
                </c:pt>
                <c:pt idx="228">
                  <c:v>0.138377537135553</c:v>
                </c:pt>
                <c:pt idx="229">
                  <c:v>0.140010332594741</c:v>
                </c:pt>
                <c:pt idx="230">
                  <c:v>0.141658231986982</c:v>
                </c:pt>
                <c:pt idx="231">
                  <c:v>0.143321219132292</c:v>
                </c:pt>
                <c:pt idx="232">
                  <c:v>0.14499927199387</c:v>
                </c:pt>
                <c:pt idx="233">
                  <c:v>0.146692362509819</c:v>
                </c:pt>
                <c:pt idx="234">
                  <c:v>0.148400456423568</c:v>
                </c:pt>
                <c:pt idx="235">
                  <c:v>0.150123513113132</c:v>
                </c:pt>
                <c:pt idx="236">
                  <c:v>0.15186148541933</c:v>
                </c:pt>
                <c:pt idx="237">
                  <c:v>0.153614319473112</c:v>
                </c:pt>
                <c:pt idx="238">
                  <c:v>0.155381954522127</c:v>
                </c:pt>
                <c:pt idx="239">
                  <c:v>0.157164322756704</c:v>
                </c:pt>
                <c:pt idx="240">
                  <c:v>0.158961349135393</c:v>
                </c:pt>
                <c:pt idx="241">
                  <c:v>0.160772951210247</c:v>
                </c:pt>
                <c:pt idx="242">
                  <c:v>0.162599038952008</c:v>
                </c:pt>
                <c:pt idx="243">
                  <c:v>0.164439514575409</c:v>
                </c:pt>
                <c:pt idx="244">
                  <c:v>0.166294272364751</c:v>
                </c:pt>
                <c:pt idx="245">
                  <c:v>0.16816319849999</c:v>
                </c:pt>
                <c:pt idx="246">
                  <c:v>0.170046170883523</c:v>
                </c:pt>
                <c:pt idx="247">
                  <c:v>0.171943058967896</c:v>
                </c:pt>
                <c:pt idx="248">
                  <c:v>0.173853723584669</c:v>
                </c:pt>
                <c:pt idx="249">
                  <c:v>0.175778016774658</c:v>
                </c:pt>
                <c:pt idx="250">
                  <c:v>0.177715781619811</c:v>
                </c:pt>
                <c:pt idx="251">
                  <c:v>0.179666852076958</c:v>
                </c:pt>
                <c:pt idx="252">
                  <c:v>0.181631052813699</c:v>
                </c:pt>
                <c:pt idx="253">
                  <c:v>0.1836081990467</c:v>
                </c:pt>
                <c:pt idx="254">
                  <c:v>0.18559809638266</c:v>
                </c:pt>
                <c:pt idx="255">
                  <c:v>0.187600540662247</c:v>
                </c:pt>
                <c:pt idx="256">
                  <c:v>0.189615317807277</c:v>
                </c:pt>
                <c:pt idx="257">
                  <c:v>0.191642203671446</c:v>
                </c:pt>
                <c:pt idx="258">
                  <c:v>0.193680963894912</c:v>
                </c:pt>
                <c:pt idx="259">
                  <c:v>0.195731353763041</c:v>
                </c:pt>
                <c:pt idx="260">
                  <c:v>0.197793118069631</c:v>
                </c:pt>
                <c:pt idx="261">
                  <c:v>0.199865990984946</c:v>
                </c:pt>
                <c:pt idx="262">
                  <c:v>0.201949695928881</c:v>
                </c:pt>
                <c:pt idx="263">
                  <c:v>0.204043945449598</c:v>
                </c:pt>
                <c:pt idx="264">
                  <c:v>0.206148441107977</c:v>
                </c:pt>
                <c:pt idx="265">
                  <c:v>0.208262873368227</c:v>
                </c:pt>
                <c:pt idx="266">
                  <c:v>0.210386921494994</c:v>
                </c:pt>
                <c:pt idx="267">
                  <c:v>0.212520253457348</c:v>
                </c:pt>
                <c:pt idx="268">
                  <c:v>0.21466252583998</c:v>
                </c:pt>
                <c:pt idx="272">
                  <c:v>0.223313748490903</c:v>
                </c:pt>
                <c:pt idx="273">
                  <c:v>0.225495168061784</c:v>
                </c:pt>
                <c:pt idx="274">
                  <c:v>0.227683224517425</c:v>
                </c:pt>
                <c:pt idx="275">
                  <c:v>0.229877492948201</c:v>
                </c:pt>
                <c:pt idx="276">
                  <c:v>0.232077536653268</c:v>
                </c:pt>
                <c:pt idx="277">
                  <c:v>0.234282907133124</c:v>
                </c:pt>
                <c:pt idx="278">
                  <c:v>0.236493144093025</c:v>
                </c:pt>
                <c:pt idx="279">
                  <c:v>0.238707775457612</c:v>
                </c:pt>
                <c:pt idx="280">
                  <c:v>0.24092631739708</c:v>
                </c:pt>
                <c:pt idx="281">
                  <c:v>0.243148274365256</c:v>
                </c:pt>
                <c:pt idx="282">
                  <c:v>0.245373139149894</c:v>
                </c:pt>
                <c:pt idx="283">
                  <c:v>0.247600392935539</c:v>
                </c:pt>
                <c:pt idx="284">
                  <c:v>0.249829505379254</c:v>
                </c:pt>
                <c:pt idx="285">
                  <c:v>0.252059934699537</c:v>
                </c:pt>
                <c:pt idx="286">
                  <c:v>0.254291127778715</c:v>
                </c:pt>
                <c:pt idx="287">
                  <c:v>0.256522520279096</c:v>
                </c:pt>
                <c:pt idx="288">
                  <c:v>0.258753536773166</c:v>
                </c:pt>
                <c:pt idx="289">
                  <c:v>0.260983590888066</c:v>
                </c:pt>
                <c:pt idx="290">
                  <c:v>0.263212085464613</c:v>
                </c:pt>
                <c:pt idx="291">
                  <c:v>0.265438412731081</c:v>
                </c:pt>
                <c:pt idx="292">
                  <c:v>0.267661954491943</c:v>
                </c:pt>
                <c:pt idx="293">
                  <c:v>0.269882082331779</c:v>
                </c:pt>
                <c:pt idx="294">
                  <c:v>0.272098157834517</c:v>
                </c:pt>
                <c:pt idx="295">
                  <c:v>0.27430953281814</c:v>
                </c:pt>
                <c:pt idx="296">
                  <c:v>0.276515549585018</c:v>
                </c:pt>
                <c:pt idx="297">
                  <c:v>0.27871554118794</c:v>
                </c:pt>
                <c:pt idx="298">
                  <c:v>0.280908831711951</c:v>
                </c:pt>
                <c:pt idx="299">
                  <c:v>0.283094736572035</c:v>
                </c:pt>
                <c:pt idx="300">
                  <c:v>0.285272562826687</c:v>
                </c:pt>
                <c:pt idx="301">
                  <c:v>0.287441609507375</c:v>
                </c:pt>
                <c:pt idx="302">
                  <c:v>0.289601167963866</c:v>
                </c:pt>
                <c:pt idx="303">
                  <c:v>0.291750522225371</c:v>
                </c:pt>
                <c:pt idx="304">
                  <c:v>0.293888949377426</c:v>
                </c:pt>
                <c:pt idx="305">
                  <c:v>0.296015719954397</c:v>
                </c:pt>
                <c:pt idx="306">
                  <c:v>0.298130098347476</c:v>
                </c:pt>
                <c:pt idx="307">
                  <c:v>0.300231343227986</c:v>
                </c:pt>
                <c:pt idx="308">
                  <c:v>0.302318707985802</c:v>
                </c:pt>
                <c:pt idx="309">
                  <c:v>0.304391441182638</c:v>
                </c:pt>
                <c:pt idx="310">
                  <c:v>0.306448787019947</c:v>
                </c:pt>
                <c:pt idx="311">
                  <c:v>0.308489985821118</c:v>
                </c:pt>
                <c:pt idx="312">
                  <c:v>0.310514274527643</c:v>
                </c:pt>
                <c:pt idx="313">
                  <c:v>0.312520887208881</c:v>
                </c:pt>
                <c:pt idx="314">
                  <c:v>0.314509055585009</c:v>
                </c:pt>
                <c:pt idx="315">
                  <c:v>0.316478009562738</c:v>
                </c:pt>
                <c:pt idx="316">
                  <c:v>0.318426977783304</c:v>
                </c:pt>
                <c:pt idx="317">
                  <c:v>0.32035518818224</c:v>
                </c:pt>
                <c:pt idx="318">
                  <c:v>0.322261868560387</c:v>
                </c:pt>
                <c:pt idx="319">
                  <c:v>0.324146247165574</c:v>
                </c:pt>
                <c:pt idx="320">
                  <c:v>0.326007553284352</c:v>
                </c:pt>
                <c:pt idx="321">
                  <c:v>0.327845017843157</c:v>
                </c:pt>
                <c:pt idx="322">
                  <c:v>0.329657874018227</c:v>
                </c:pt>
                <c:pt idx="323">
                  <c:v>0.331445357853569</c:v>
                </c:pt>
                <c:pt idx="324">
                  <c:v>0.333206708886251</c:v>
                </c:pt>
                <c:pt idx="325">
                  <c:v>0.334941170778264</c:v>
                </c:pt>
                <c:pt idx="326">
                  <c:v>0.33664799195415</c:v>
                </c:pt>
                <c:pt idx="327">
                  <c:v>0.338326426243606</c:v>
                </c:pt>
                <c:pt idx="328">
                  <c:v>0.339975733528194</c:v>
                </c:pt>
                <c:pt idx="329">
                  <c:v>0.341595180391329</c:v>
                </c:pt>
                <c:pt idx="330">
                  <c:v>0.343184040770622</c:v>
                </c:pt>
                <c:pt idx="331">
                  <c:v>0.344741596611696</c:v>
                </c:pt>
                <c:pt idx="332">
                  <c:v>0.34626713852254</c:v>
                </c:pt>
                <c:pt idx="333">
                  <c:v>0.347759966427445</c:v>
                </c:pt>
                <c:pt idx="334">
                  <c:v>0.349219390219584</c:v>
                </c:pt>
                <c:pt idx="335">
                  <c:v>0.350644730411234</c:v>
                </c:pt>
                <c:pt idx="336">
                  <c:v>0.352035318780678</c:v>
                </c:pt>
                <c:pt idx="337">
                  <c:v>0.353390499014772</c:v>
                </c:pt>
                <c:pt idx="338">
                  <c:v>0.354709627346189</c:v>
                </c:pt>
                <c:pt idx="339">
                  <c:v>0.355992073184311</c:v>
                </c:pt>
                <c:pt idx="340">
                  <c:v>0.357237219738779</c:v>
                </c:pt>
                <c:pt idx="341">
                  <c:v>0.358444464634666</c:v>
                </c:pt>
                <c:pt idx="342">
                  <c:v>0.359613220518284</c:v>
                </c:pt>
                <c:pt idx="343">
                  <c:v>0.36074291565259</c:v>
                </c:pt>
                <c:pt idx="344">
                  <c:v>0.361832994501221</c:v>
                </c:pt>
                <c:pt idx="345">
                  <c:v>0.362882918300137</c:v>
                </c:pt>
                <c:pt idx="346">
                  <c:v>0.363892165615914</c:v>
                </c:pt>
                <c:pt idx="347">
                  <c:v>0.364860232889706</c:v>
                </c:pt>
                <c:pt idx="348">
                  <c:v>0.365786634965931</c:v>
                </c:pt>
                <c:pt idx="349">
                  <c:v>0.366670905604748</c:v>
                </c:pt>
                <c:pt idx="350">
                  <c:v>0.367512597977423</c:v>
                </c:pt>
                <c:pt idx="351">
                  <c:v>0.368311285143681</c:v>
                </c:pt>
                <c:pt idx="352">
                  <c:v>0.369066560510198</c:v>
                </c:pt>
                <c:pt idx="353">
                  <c:v>0.369778038269398</c:v>
                </c:pt>
                <c:pt idx="354">
                  <c:v>0.370445353817751</c:v>
                </c:pt>
                <c:pt idx="355">
                  <c:v>0.3710681641528</c:v>
                </c:pt>
                <c:pt idx="356">
                  <c:v>0.371646148248199</c:v>
                </c:pt>
                <c:pt idx="357">
                  <c:v>0.372179007406042</c:v>
                </c:pt>
                <c:pt idx="358">
                  <c:v>0.372666465585852</c:v>
                </c:pt>
                <c:pt idx="359">
                  <c:v>0.373108269709592</c:v>
                </c:pt>
                <c:pt idx="360">
                  <c:v>0.37350418994213</c:v>
                </c:pt>
                <c:pt idx="361">
                  <c:v>0.373854019946641</c:v>
                </c:pt>
                <c:pt idx="362">
                  <c:v>0.374157577114444</c:v>
                </c:pt>
                <c:pt idx="363">
                  <c:v>0.374414702768842</c:v>
                </c:pt>
                <c:pt idx="364">
                  <c:v>0.374625262342587</c:v>
                </c:pt>
                <c:pt idx="365">
                  <c:v>0.374789145528618</c:v>
                </c:pt>
                <c:pt idx="366">
                  <c:v>0.374906266403789</c:v>
                </c:pt>
                <c:pt idx="367">
                  <c:v>0.374976563525352</c:v>
                </c:pt>
                <c:pt idx="368">
                  <c:v>0.375</c:v>
                </c:pt>
                <c:pt idx="369">
                  <c:v>0.374976563525352</c:v>
                </c:pt>
                <c:pt idx="370">
                  <c:v>0.374906266403789</c:v>
                </c:pt>
                <c:pt idx="371">
                  <c:v>0.374789145528618</c:v>
                </c:pt>
                <c:pt idx="372">
                  <c:v>0.374625262342587</c:v>
                </c:pt>
                <c:pt idx="373">
                  <c:v>0.374414702768842</c:v>
                </c:pt>
                <c:pt idx="374">
                  <c:v>0.374157577114444</c:v>
                </c:pt>
                <c:pt idx="375">
                  <c:v>0.373854019946641</c:v>
                </c:pt>
                <c:pt idx="376">
                  <c:v>0.37350418994213</c:v>
                </c:pt>
                <c:pt idx="377">
                  <c:v>0.373108269709592</c:v>
                </c:pt>
                <c:pt idx="378">
                  <c:v>0.372666465585852</c:v>
                </c:pt>
                <c:pt idx="379">
                  <c:v>0.372179007406042</c:v>
                </c:pt>
                <c:pt idx="380">
                  <c:v>0.371646148248199</c:v>
                </c:pt>
                <c:pt idx="381">
                  <c:v>0.3710681641528</c:v>
                </c:pt>
                <c:pt idx="382">
                  <c:v>0.370445353817751</c:v>
                </c:pt>
                <c:pt idx="383">
                  <c:v>0.369778038269398</c:v>
                </c:pt>
                <c:pt idx="384">
                  <c:v>0.369066560510198</c:v>
                </c:pt>
                <c:pt idx="385">
                  <c:v>0.368311285143681</c:v>
                </c:pt>
                <c:pt idx="386">
                  <c:v>0.367512597977423</c:v>
                </c:pt>
                <c:pt idx="387">
                  <c:v>0.366670905604748</c:v>
                </c:pt>
                <c:pt idx="388">
                  <c:v>0.365786634965931</c:v>
                </c:pt>
                <c:pt idx="389">
                  <c:v>0.364860232889706</c:v>
                </c:pt>
                <c:pt idx="390">
                  <c:v>0.363892165615914</c:v>
                </c:pt>
                <c:pt idx="391">
                  <c:v>0.362882918300137</c:v>
                </c:pt>
                <c:pt idx="392">
                  <c:v>0.361832994501221</c:v>
                </c:pt>
                <c:pt idx="393">
                  <c:v>0.36074291565259</c:v>
                </c:pt>
                <c:pt idx="394">
                  <c:v>0.359613220518284</c:v>
                </c:pt>
                <c:pt idx="395">
                  <c:v>0.358444464634666</c:v>
                </c:pt>
                <c:pt idx="396">
                  <c:v>0.357237219738779</c:v>
                </c:pt>
                <c:pt idx="397">
                  <c:v>0.355992073184311</c:v>
                </c:pt>
                <c:pt idx="398">
                  <c:v>0.354709627346189</c:v>
                </c:pt>
                <c:pt idx="399">
                  <c:v>0.353390499014772</c:v>
                </c:pt>
                <c:pt idx="400">
                  <c:v>0.352035318780678</c:v>
                </c:pt>
                <c:pt idx="401">
                  <c:v>0.350644730411234</c:v>
                </c:pt>
                <c:pt idx="402">
                  <c:v>0.349219390219584</c:v>
                </c:pt>
                <c:pt idx="403">
                  <c:v>0.347759966427445</c:v>
                </c:pt>
                <c:pt idx="404">
                  <c:v>0.34626713852254</c:v>
                </c:pt>
                <c:pt idx="405">
                  <c:v>0.344741596611696</c:v>
                </c:pt>
                <c:pt idx="406">
                  <c:v>0.343184040770622</c:v>
                </c:pt>
                <c:pt idx="407">
                  <c:v>0.341595180391329</c:v>
                </c:pt>
                <c:pt idx="408">
                  <c:v>0.339975733528194</c:v>
                </c:pt>
                <c:pt idx="409">
                  <c:v>0.338326426243606</c:v>
                </c:pt>
                <c:pt idx="410">
                  <c:v>0.33664799195415</c:v>
                </c:pt>
                <c:pt idx="411">
                  <c:v>0.334941170778264</c:v>
                </c:pt>
                <c:pt idx="412">
                  <c:v>0.333206708886251</c:v>
                </c:pt>
                <c:pt idx="413">
                  <c:v>0.331445357853569</c:v>
                </c:pt>
                <c:pt idx="414">
                  <c:v>0.329657874018227</c:v>
                </c:pt>
                <c:pt idx="415">
                  <c:v>0.327845017843157</c:v>
                </c:pt>
                <c:pt idx="416">
                  <c:v>0.326007553284352</c:v>
                </c:pt>
                <c:pt idx="417">
                  <c:v>0.324146247165574</c:v>
                </c:pt>
                <c:pt idx="418">
                  <c:v>0.322261868560387</c:v>
                </c:pt>
                <c:pt idx="419">
                  <c:v>0.32035518818224</c:v>
                </c:pt>
                <c:pt idx="420">
                  <c:v>0.318426977783304</c:v>
                </c:pt>
                <c:pt idx="421">
                  <c:v>0.316478009562738</c:v>
                </c:pt>
                <c:pt idx="422">
                  <c:v>0.314509055585009</c:v>
                </c:pt>
                <c:pt idx="423">
                  <c:v>0.312520887208881</c:v>
                </c:pt>
                <c:pt idx="424">
                  <c:v>0.310514274527643</c:v>
                </c:pt>
                <c:pt idx="425">
                  <c:v>0.308489985821118</c:v>
                </c:pt>
                <c:pt idx="426">
                  <c:v>0.306448787019947</c:v>
                </c:pt>
                <c:pt idx="427">
                  <c:v>0.304391441182638</c:v>
                </c:pt>
                <c:pt idx="428">
                  <c:v>0.302318707985802</c:v>
                </c:pt>
                <c:pt idx="429">
                  <c:v>0.300231343227986</c:v>
                </c:pt>
                <c:pt idx="430">
                  <c:v>0.298130098347476</c:v>
                </c:pt>
                <c:pt idx="431">
                  <c:v>0.296015719954397</c:v>
                </c:pt>
                <c:pt idx="432">
                  <c:v>0.293888949377426</c:v>
                </c:pt>
                <c:pt idx="433">
                  <c:v>0.291750522225371</c:v>
                </c:pt>
                <c:pt idx="434">
                  <c:v>0.289601167963866</c:v>
                </c:pt>
                <c:pt idx="435">
                  <c:v>0.287441609507375</c:v>
                </c:pt>
                <c:pt idx="436">
                  <c:v>0.285272562826687</c:v>
                </c:pt>
                <c:pt idx="437">
                  <c:v>0.283094736572035</c:v>
                </c:pt>
                <c:pt idx="438">
                  <c:v>0.280908831711951</c:v>
                </c:pt>
                <c:pt idx="439">
                  <c:v>0.27871554118794</c:v>
                </c:pt>
                <c:pt idx="440">
                  <c:v>0.276515549585018</c:v>
                </c:pt>
                <c:pt idx="441">
                  <c:v>0.27430953281814</c:v>
                </c:pt>
                <c:pt idx="442">
                  <c:v>0.272098157834517</c:v>
                </c:pt>
                <c:pt idx="443">
                  <c:v>0.269882082331779</c:v>
                </c:pt>
                <c:pt idx="444">
                  <c:v>0.267661954491943</c:v>
                </c:pt>
                <c:pt idx="445">
                  <c:v>0.265438412731081</c:v>
                </c:pt>
                <c:pt idx="446">
                  <c:v>0.263212085464613</c:v>
                </c:pt>
                <c:pt idx="447">
                  <c:v>0.260983590888066</c:v>
                </c:pt>
                <c:pt idx="448">
                  <c:v>0.258753536773166</c:v>
                </c:pt>
                <c:pt idx="449">
                  <c:v>0.256522520279096</c:v>
                </c:pt>
                <c:pt idx="450">
                  <c:v>0.254291127778715</c:v>
                </c:pt>
                <c:pt idx="451">
                  <c:v>0.252059934699537</c:v>
                </c:pt>
                <c:pt idx="452">
                  <c:v>0.249829505379254</c:v>
                </c:pt>
                <c:pt idx="453">
                  <c:v>0.247600392935539</c:v>
                </c:pt>
                <c:pt idx="454">
                  <c:v>0.245373139149894</c:v>
                </c:pt>
                <c:pt idx="455">
                  <c:v>0.243148274365256</c:v>
                </c:pt>
                <c:pt idx="456">
                  <c:v>0.24092631739708</c:v>
                </c:pt>
                <c:pt idx="457">
                  <c:v>0.238707775457612</c:v>
                </c:pt>
                <c:pt idx="458">
                  <c:v>0.236493144093025</c:v>
                </c:pt>
                <c:pt idx="459">
                  <c:v>0.234282907133124</c:v>
                </c:pt>
                <c:pt idx="460">
                  <c:v>0.232077536653268</c:v>
                </c:pt>
                <c:pt idx="461">
                  <c:v>0.229877492948201</c:v>
                </c:pt>
                <c:pt idx="462">
                  <c:v>0.227683224517425</c:v>
                </c:pt>
                <c:pt idx="463">
                  <c:v>0.225495168061784</c:v>
                </c:pt>
                <c:pt idx="464">
                  <c:v>0.223313748490903</c:v>
                </c:pt>
                <c:pt idx="465">
                  <c:v>0.221139378941124</c:v>
                </c:pt>
                <c:pt idx="466">
                  <c:v>0.218972460803567</c:v>
                </c:pt>
                <c:pt idx="467">
                  <c:v>0.21681338376198</c:v>
                </c:pt>
                <c:pt idx="468">
                  <c:v>0.21466252583998</c:v>
                </c:pt>
                <c:pt idx="469">
                  <c:v>0.212520253457348</c:v>
                </c:pt>
                <c:pt idx="470">
                  <c:v>0.210386921494994</c:v>
                </c:pt>
                <c:pt idx="471">
                  <c:v>0.208262873368227</c:v>
                </c:pt>
                <c:pt idx="472">
                  <c:v>0.206148441107977</c:v>
                </c:pt>
                <c:pt idx="473">
                  <c:v>0.204043945449598</c:v>
                </c:pt>
                <c:pt idx="474">
                  <c:v>0.201949695928881</c:v>
                </c:pt>
                <c:pt idx="475">
                  <c:v>0.199865990984946</c:v>
                </c:pt>
                <c:pt idx="476">
                  <c:v>0.197793118069631</c:v>
                </c:pt>
                <c:pt idx="477">
                  <c:v>0.195731353763041</c:v>
                </c:pt>
                <c:pt idx="478">
                  <c:v>0.193680963894912</c:v>
                </c:pt>
                <c:pt idx="479">
                  <c:v>0.191642203671446</c:v>
                </c:pt>
                <c:pt idx="480">
                  <c:v>0.189615317807277</c:v>
                </c:pt>
                <c:pt idx="481">
                  <c:v>0.187600540662247</c:v>
                </c:pt>
                <c:pt idx="482">
                  <c:v>0.18559809638266</c:v>
                </c:pt>
                <c:pt idx="483">
                  <c:v>0.1836081990467</c:v>
                </c:pt>
                <c:pt idx="484">
                  <c:v>0.181631052813699</c:v>
                </c:pt>
                <c:pt idx="485">
                  <c:v>0.179666852076958</c:v>
                </c:pt>
                <c:pt idx="486">
                  <c:v>0.177715781619811</c:v>
                </c:pt>
                <c:pt idx="487">
                  <c:v>0.175778016774658</c:v>
                </c:pt>
                <c:pt idx="488">
                  <c:v>0.173853723584669</c:v>
                </c:pt>
                <c:pt idx="489">
                  <c:v>0.171943058967896</c:v>
                </c:pt>
                <c:pt idx="490">
                  <c:v>0.170046170883523</c:v>
                </c:pt>
                <c:pt idx="491">
                  <c:v>0.16816319849999</c:v>
                </c:pt>
                <c:pt idx="492">
                  <c:v>0.166294272364751</c:v>
                </c:pt>
                <c:pt idx="493">
                  <c:v>0.164439514575409</c:v>
                </c:pt>
                <c:pt idx="494">
                  <c:v>0.162599038952008</c:v>
                </c:pt>
                <c:pt idx="495">
                  <c:v>0.160772951210247</c:v>
                </c:pt>
                <c:pt idx="496">
                  <c:v>0.158961349135393</c:v>
                </c:pt>
                <c:pt idx="497">
                  <c:v>0.157164322756704</c:v>
                </c:pt>
                <c:pt idx="498">
                  <c:v>0.155381954522127</c:v>
                </c:pt>
                <c:pt idx="499">
                  <c:v>0.153614319473112</c:v>
                </c:pt>
                <c:pt idx="500">
                  <c:v>0.15186148541933</c:v>
                </c:pt>
                <c:pt idx="501">
                  <c:v>0.150123513113132</c:v>
                </c:pt>
                <c:pt idx="502">
                  <c:v>0.148400456423568</c:v>
                </c:pt>
                <c:pt idx="503">
                  <c:v>0.146692362509819</c:v>
                </c:pt>
                <c:pt idx="504">
                  <c:v>0.14499927199387</c:v>
                </c:pt>
                <c:pt idx="505">
                  <c:v>0.143321219132292</c:v>
                </c:pt>
                <c:pt idx="506">
                  <c:v>0.141658231986982</c:v>
                </c:pt>
                <c:pt idx="507">
                  <c:v>0.140010332594741</c:v>
                </c:pt>
                <c:pt idx="508">
                  <c:v>0.138377537135553</c:v>
                </c:pt>
                <c:pt idx="509">
                  <c:v>0.136759856099452</c:v>
                </c:pt>
                <c:pt idx="510">
                  <c:v>0.135157294451878</c:v>
                </c:pt>
                <c:pt idx="511">
                  <c:v>0.133569851797392</c:v>
                </c:pt>
                <c:pt idx="512">
                  <c:v>0.131997522541679</c:v>
                </c:pt>
                <c:pt idx="513">
                  <c:v>0.130440296051731</c:v>
                </c:pt>
                <c:pt idx="514">
                  <c:v>0.128898156814132</c:v>
                </c:pt>
                <c:pt idx="515">
                  <c:v>0.12737108459137</c:v>
                </c:pt>
                <c:pt idx="516">
                  <c:v>0.125859054576089</c:v>
                </c:pt>
                <c:pt idx="517">
                  <c:v>0.124362037543232</c:v>
                </c:pt>
                <c:pt idx="518">
                  <c:v>0.12288</c:v>
                </c:pt>
                <c:pt idx="519">
                  <c:v>0.121412904333579</c:v>
                </c:pt>
                <c:pt idx="520">
                  <c:v>0.11996070895658</c:v>
                </c:pt>
                <c:pt idx="521">
                  <c:v>0.118523368450145</c:v>
                </c:pt>
                <c:pt idx="522">
                  <c:v>0.117100833704685</c:v>
                </c:pt>
                <c:pt idx="523">
                  <c:v>0.115693052058204</c:v>
                </c:pt>
                <c:pt idx="524">
                  <c:v>0.114299967432185</c:v>
                </c:pt>
                <c:pt idx="525">
                  <c:v>0.112921520465007</c:v>
                </c:pt>
                <c:pt idx="526">
                  <c:v>0.111557648642874</c:v>
                </c:pt>
                <c:pt idx="527">
                  <c:v>0.110208286428221</c:v>
                </c:pt>
                <c:pt idx="528">
                  <c:v>0.10887336538561</c:v>
                </c:pt>
                <c:pt idx="529">
                  <c:v>0.107552814305075</c:v>
                </c:pt>
                <c:pt idx="530">
                  <c:v>0.106246559322926</c:v>
                </c:pt>
                <c:pt idx="531">
                  <c:v>0.104954524039997</c:v>
                </c:pt>
                <c:pt idx="532">
                  <c:v>0.103676629637344</c:v>
                </c:pt>
                <c:pt idx="533">
                  <c:v>0.10241279498939</c:v>
                </c:pt>
                <c:pt idx="534">
                  <c:v>0.101162936774512</c:v>
                </c:pt>
                <c:pt idx="535">
                  <c:v>0.0999269695831036</c:v>
                </c:pt>
                <c:pt idx="536">
                  <c:v>0.0987048060230822</c:v>
                </c:pt>
                <c:pt idx="537">
                  <c:v>0.0974963568228932</c:v>
                </c:pt>
                <c:pt idx="538">
                  <c:v>0.0963015309319949</c:v>
                </c:pt>
                <c:pt idx="539">
                  <c:v>0.0951202356188569</c:v>
                </c:pt>
                <c:pt idx="540">
                  <c:v>0.0939523765664822</c:v>
                </c:pt>
                <c:pt idx="541">
                  <c:v>0.092797857965476</c:v>
                </c:pt>
                <c:pt idx="542">
                  <c:v>0.0916565826046831</c:v>
                </c:pt>
                <c:pt idx="543">
                  <c:v>0.0905284519594145</c:v>
                </c:pt>
                <c:pt idx="544">
                  <c:v>0.0894133662772916</c:v>
                </c:pt>
                <c:pt idx="545">
                  <c:v>0.0883112246617316</c:v>
                </c:pt>
                <c:pt idx="546">
                  <c:v>0.0872219251531028</c:v>
                </c:pt>
                <c:pt idx="547">
                  <c:v>0.0861453648075789</c:v>
                </c:pt>
                <c:pt idx="548">
                  <c:v>0.085081439773721</c:v>
                </c:pt>
                <c:pt idx="549">
                  <c:v>0.0840300453668199</c:v>
                </c:pt>
                <c:pt idx="550">
                  <c:v>0.082991076141029</c:v>
                </c:pt>
                <c:pt idx="551">
                  <c:v>0.0819644259593216</c:v>
                </c:pt>
                <c:pt idx="552">
                  <c:v>0.0809499880613053</c:v>
                </c:pt>
                <c:pt idx="553">
                  <c:v>0.0799476551289281</c:v>
                </c:pt>
                <c:pt idx="554">
                  <c:v>0.0789573193501111</c:v>
                </c:pt>
                <c:pt idx="555">
                  <c:v>0.077978872480342</c:v>
                </c:pt>
                <c:pt idx="556">
                  <c:v>0.0770122059022666</c:v>
                </c:pt>
                <c:pt idx="557">
                  <c:v>0.0760572106833127</c:v>
                </c:pt>
                <c:pt idx="558">
                  <c:v>0.0751137776313841</c:v>
                </c:pt>
                <c:pt idx="559">
                  <c:v>0.0741817973486612</c:v>
                </c:pt>
                <c:pt idx="560">
                  <c:v>0.0732611602835434</c:v>
                </c:pt>
                <c:pt idx="561">
                  <c:v>0.072351756780773</c:v>
                </c:pt>
                <c:pt idx="562">
                  <c:v>0.0714534771297751</c:v>
                </c:pt>
                <c:pt idx="563">
                  <c:v>0.0705662116112522</c:v>
                </c:pt>
                <c:pt idx="564">
                  <c:v>0.0696898505420695</c:v>
                </c:pt>
                <c:pt idx="565">
                  <c:v>0.068824284318469</c:v>
                </c:pt>
                <c:pt idx="566">
                  <c:v>0.0679694034576483</c:v>
                </c:pt>
                <c:pt idx="567">
                  <c:v>0.0671250986377416</c:v>
                </c:pt>
                <c:pt idx="568">
                  <c:v>0.0662912607362388</c:v>
                </c:pt>
                <c:pt idx="569">
                  <c:v>0.0654677808668802</c:v>
                </c:pt>
                <c:pt idx="570">
                  <c:v>0.0646545504150615</c:v>
                </c:pt>
                <c:pt idx="571">
                  <c:v>0.0638514610717865</c:v>
                </c:pt>
                <c:pt idx="572">
                  <c:v>0.0630584048662017</c:v>
                </c:pt>
                <c:pt idx="573">
                  <c:v>0.0622752741967495</c:v>
                </c:pt>
                <c:pt idx="574">
                  <c:v>0.0615019618609731</c:v>
                </c:pt>
                <c:pt idx="575">
                  <c:v>0.0607383610840098</c:v>
                </c:pt>
                <c:pt idx="576">
                  <c:v>0.0599843655458049</c:v>
                </c:pt>
                <c:pt idx="577">
                  <c:v>0.0592398694070814</c:v>
                </c:pt>
                <c:pt idx="578">
                  <c:v>0.0585047673340972</c:v>
                </c:pt>
                <c:pt idx="579">
                  <c:v>0.0577789545222251</c:v>
                </c:pt>
                <c:pt idx="580">
                  <c:v>0.0570623267183853</c:v>
                </c:pt>
                <c:pt idx="581">
                  <c:v>0.0563547802423642</c:v>
                </c:pt>
                <c:pt idx="582">
                  <c:v>0.05565621200705</c:v>
                </c:pt>
                <c:pt idx="583">
                  <c:v>0.054966519537617</c:v>
                </c:pt>
                <c:pt idx="584">
                  <c:v>0.0542856009896872</c:v>
                </c:pt>
                <c:pt idx="585">
                  <c:v>0.0536133551665026</c:v>
                </c:pt>
                <c:pt idx="586">
                  <c:v>0.0529496815351325</c:v>
                </c:pt>
                <c:pt idx="587">
                  <c:v>0.0522944802417504</c:v>
                </c:pt>
                <c:pt idx="588">
                  <c:v>0.0516476521260042</c:v>
                </c:pt>
                <c:pt idx="589">
                  <c:v>0.0510090987345105</c:v>
                </c:pt>
                <c:pt idx="590">
                  <c:v>0.0503787223334989</c:v>
                </c:pt>
                <c:pt idx="591">
                  <c:v>0.0497564259206331</c:v>
                </c:pt>
                <c:pt idx="592">
                  <c:v>0.0491421132360363</c:v>
                </c:pt>
                <c:pt idx="593">
                  <c:v>0.0485356887725449</c:v>
                </c:pt>
                <c:pt idx="594">
                  <c:v>0.0479370577852167</c:v>
                </c:pt>
                <c:pt idx="595">
                  <c:v>0.0473461263001179</c:v>
                </c:pt>
                <c:pt idx="596">
                  <c:v>0.0467628011224136</c:v>
                </c:pt>
                <c:pt idx="597">
                  <c:v>0.0461869898437842</c:v>
                </c:pt>
                <c:pt idx="598">
                  <c:v>0.0456186008491916</c:v>
                </c:pt>
                <c:pt idx="599">
                  <c:v>0.0450575433230179</c:v>
                </c:pt>
                <c:pt idx="600">
                  <c:v>0.0445037272545973</c:v>
                </c:pt>
                <c:pt idx="601">
                  <c:v>0.043957063443165</c:v>
                </c:pt>
                <c:pt idx="602">
                  <c:v>0.043417463502241</c:v>
                </c:pt>
                <c:pt idx="603">
                  <c:v>0.0428848398634718</c:v>
                </c:pt>
                <c:pt idx="604">
                  <c:v>0.0423591057799494</c:v>
                </c:pt>
                <c:pt idx="605">
                  <c:v>0.0418401753290253</c:v>
                </c:pt>
                <c:pt idx="606">
                  <c:v>0.0413279634146416</c:v>
                </c:pt>
                <c:pt idx="607">
                  <c:v>0.040822385769194</c:v>
                </c:pt>
                <c:pt idx="608">
                  <c:v>0.0403233589549482</c:v>
                </c:pt>
                <c:pt idx="609">
                  <c:v>0.0398308003650251</c:v>
                </c:pt>
                <c:pt idx="610">
                  <c:v>0.0393446282239713</c:v>
                </c:pt>
                <c:pt idx="611">
                  <c:v>0.0388647615879347</c:v>
                </c:pt>
                <c:pt idx="612">
                  <c:v>0.0383911203444572</c:v>
                </c:pt>
                <c:pt idx="613">
                  <c:v>0.0379236252119031</c:v>
                </c:pt>
                <c:pt idx="614">
                  <c:v>0.0374621977385377</c:v>
                </c:pt>
                <c:pt idx="615">
                  <c:v>0.0370067603012706</c:v>
                </c:pt>
                <c:pt idx="616">
                  <c:v>0.0365572361040779</c:v>
                </c:pt>
                <c:pt idx="617">
                  <c:v>0.0361135491761185</c:v>
                </c:pt>
                <c:pt idx="618">
                  <c:v>0.0356756243695566</c:v>
                </c:pt>
                <c:pt idx="619">
                  <c:v>0.0352433873571051</c:v>
                </c:pt>
                <c:pt idx="620">
                  <c:v>0.0348167646293005</c:v>
                </c:pt>
                <c:pt idx="621">
                  <c:v>0.0343956834915251</c:v>
                </c:pt>
                <c:pt idx="622">
                  <c:v>0.0339800720607846</c:v>
                </c:pt>
                <c:pt idx="623">
                  <c:v>0.033569859262256</c:v>
                </c:pt>
                <c:pt idx="624">
                  <c:v>0.0331649748256154</c:v>
                </c:pt>
                <c:pt idx="625">
                  <c:v>0.0327653492811574</c:v>
                </c:pt>
                <c:pt idx="626">
                  <c:v>0.0323709139557155</c:v>
                </c:pt>
                <c:pt idx="627">
                  <c:v>0.0319816009683965</c:v>
                </c:pt>
                <c:pt idx="628">
                  <c:v>0.0315973432261349</c:v>
                </c:pt>
                <c:pt idx="629">
                  <c:v>0.0312180744190809</c:v>
                </c:pt>
                <c:pt idx="630">
                  <c:v>0.0308437290158287</c:v>
                </c:pt>
                <c:pt idx="631">
                  <c:v>0.0304742422584949</c:v>
                </c:pt>
                <c:pt idx="632">
                  <c:v>0.0301095501576557</c:v>
                </c:pt>
                <c:pt idx="633">
                  <c:v>0.0297495894871522</c:v>
                </c:pt>
                <c:pt idx="634">
                  <c:v>0.0293942977787697</c:v>
                </c:pt>
                <c:pt idx="635">
                  <c:v>0.0290436133168013</c:v>
                </c:pt>
                <c:pt idx="636">
                  <c:v>0.0286974751325022</c:v>
                </c:pt>
                <c:pt idx="637">
                  <c:v>0.0283558229984415</c:v>
                </c:pt>
                <c:pt idx="638">
                  <c:v>0.02801859742276</c:v>
                </c:pt>
                <c:pt idx="639">
                  <c:v>0.0276857396433397</c:v>
                </c:pt>
                <c:pt idx="640">
                  <c:v>0.0273571916218918</c:v>
                </c:pt>
                <c:pt idx="641">
                  <c:v>0.0270328960379697</c:v>
                </c:pt>
                <c:pt idx="642">
                  <c:v>0.0267127962829131</c:v>
                </c:pt>
                <c:pt idx="643">
                  <c:v>0.0263968364537289</c:v>
                </c:pt>
                <c:pt idx="644">
                  <c:v>0.0260849613469148</c:v>
                </c:pt>
                <c:pt idx="645">
                  <c:v>0.0257771164522309</c:v>
                </c:pt>
                <c:pt idx="646">
                  <c:v>0.0254732479464241</c:v>
                </c:pt>
              </c:numCache>
            </c:numRef>
          </c:val>
        </c:ser>
        <c:ser>
          <c:idx val="0"/>
          <c:order val="2"/>
          <c:tx>
            <c:strRef>
              <c:f>'1m'!$L$142</c:f>
              <c:strCache>
                <c:ptCount val="1"/>
                <c:pt idx="0">
                  <c:v>minta</c:v>
                </c:pt>
              </c:strCache>
            </c:strRef>
          </c:tx>
          <c:spPr>
            <a:solidFill>
              <a:srgbClr val="FFFF00"/>
            </a:solidFill>
          </c:spPr>
          <c:invertIfNegative val="0"/>
          <c:cat>
            <c:numRef>
              <c:f>'1m'!$H$175:$H$913</c:f>
              <c:numCache>
                <c:formatCode>0</c:formatCode>
                <c:ptCount val="739"/>
                <c:pt idx="0">
                  <c:v>96.99905081682478</c:v>
                </c:pt>
                <c:pt idx="1">
                  <c:v>97.00720557003993</c:v>
                </c:pt>
                <c:pt idx="2">
                  <c:v>97.01536032325508</c:v>
                </c:pt>
                <c:pt idx="3">
                  <c:v>97.02351507647023</c:v>
                </c:pt>
                <c:pt idx="4">
                  <c:v>97.03166982968538</c:v>
                </c:pt>
                <c:pt idx="5">
                  <c:v>97.03982458290053</c:v>
                </c:pt>
                <c:pt idx="6">
                  <c:v>97.04797933611567</c:v>
                </c:pt>
                <c:pt idx="7">
                  <c:v>97.05613408933082</c:v>
                </c:pt>
                <c:pt idx="8">
                  <c:v>97.06428884254598</c:v>
                </c:pt>
                <c:pt idx="9">
                  <c:v>97.07244359576113</c:v>
                </c:pt>
                <c:pt idx="10">
                  <c:v>97.08059834897628</c:v>
                </c:pt>
                <c:pt idx="11">
                  <c:v>97.08875310219143</c:v>
                </c:pt>
                <c:pt idx="12">
                  <c:v>97.09690785540658</c:v>
                </c:pt>
                <c:pt idx="13">
                  <c:v>97.10506260862174</c:v>
                </c:pt>
                <c:pt idx="14">
                  <c:v>97.11321736183687</c:v>
                </c:pt>
                <c:pt idx="15">
                  <c:v>97.12137211505203</c:v>
                </c:pt>
                <c:pt idx="16">
                  <c:v>97.12952686826717</c:v>
                </c:pt>
                <c:pt idx="17">
                  <c:v>97.13768162148233</c:v>
                </c:pt>
                <c:pt idx="18">
                  <c:v>97.14583637469748</c:v>
                </c:pt>
                <c:pt idx="19">
                  <c:v>97.15399112791263</c:v>
                </c:pt>
                <c:pt idx="20">
                  <c:v>97.16214588112778</c:v>
                </c:pt>
                <c:pt idx="21">
                  <c:v>97.17030063434294</c:v>
                </c:pt>
                <c:pt idx="22">
                  <c:v>97.17845538755807</c:v>
                </c:pt>
                <c:pt idx="23">
                  <c:v>97.18661014077323</c:v>
                </c:pt>
                <c:pt idx="24">
                  <c:v>97.19476489398838</c:v>
                </c:pt>
                <c:pt idx="25">
                  <c:v>97.20291964720352</c:v>
                </c:pt>
                <c:pt idx="26">
                  <c:v>97.21107440041868</c:v>
                </c:pt>
                <c:pt idx="27">
                  <c:v>97.21922915363383</c:v>
                </c:pt>
                <c:pt idx="28">
                  <c:v>97.22738390684898</c:v>
                </c:pt>
                <c:pt idx="29">
                  <c:v>97.23553866006414</c:v>
                </c:pt>
                <c:pt idx="30">
                  <c:v>97.24369341327928</c:v>
                </c:pt>
                <c:pt idx="31">
                  <c:v>97.25184816649443</c:v>
                </c:pt>
                <c:pt idx="32">
                  <c:v>97.26000291970958</c:v>
                </c:pt>
                <c:pt idx="33">
                  <c:v>97.26815767292473</c:v>
                </c:pt>
                <c:pt idx="34">
                  <c:v>97.27631242613988</c:v>
                </c:pt>
                <c:pt idx="35">
                  <c:v>97.28446717935503</c:v>
                </c:pt>
                <c:pt idx="36">
                  <c:v>97.29262193257018</c:v>
                </c:pt>
                <c:pt idx="37">
                  <c:v>97.30077668578534</c:v>
                </c:pt>
                <c:pt idx="38">
                  <c:v>97.30893143900047</c:v>
                </c:pt>
                <c:pt idx="39">
                  <c:v>97.31708619221563</c:v>
                </c:pt>
                <c:pt idx="40">
                  <c:v>97.32524094543078</c:v>
                </c:pt>
                <c:pt idx="41">
                  <c:v>97.33339569864593</c:v>
                </c:pt>
                <c:pt idx="42">
                  <c:v>97.34155045186108</c:v>
                </c:pt>
                <c:pt idx="43">
                  <c:v>97.34970520507623</c:v>
                </c:pt>
                <c:pt idx="44">
                  <c:v>97.35785995829138</c:v>
                </c:pt>
                <c:pt idx="45">
                  <c:v>97.36601471150654</c:v>
                </c:pt>
                <c:pt idx="46">
                  <c:v>97.37416946472168</c:v>
                </c:pt>
                <c:pt idx="47">
                  <c:v>97.38232421793683</c:v>
                </c:pt>
                <c:pt idx="48">
                  <c:v>97.39047897115198</c:v>
                </c:pt>
                <c:pt idx="49">
                  <c:v>97.39863372436713</c:v>
                </c:pt>
                <c:pt idx="50">
                  <c:v>97.40678847758228</c:v>
                </c:pt>
                <c:pt idx="51">
                  <c:v>97.41494323079743</c:v>
                </c:pt>
                <c:pt idx="52">
                  <c:v>97.42309798401258</c:v>
                </c:pt>
                <c:pt idx="53">
                  <c:v>97.43125273722773</c:v>
                </c:pt>
                <c:pt idx="54">
                  <c:v>97.43940749044288</c:v>
                </c:pt>
                <c:pt idx="55">
                  <c:v>97.44756224365802</c:v>
                </c:pt>
                <c:pt idx="56">
                  <c:v>97.45571699687318</c:v>
                </c:pt>
                <c:pt idx="57">
                  <c:v>97.46387175008833</c:v>
                </c:pt>
                <c:pt idx="58">
                  <c:v>97.47202650330348</c:v>
                </c:pt>
                <c:pt idx="59">
                  <c:v>97.48018125651863</c:v>
                </c:pt>
                <c:pt idx="60">
                  <c:v>97.48833600973379</c:v>
                </c:pt>
                <c:pt idx="61">
                  <c:v>97.49649076294893</c:v>
                </c:pt>
                <c:pt idx="62">
                  <c:v>97.50464551616409</c:v>
                </c:pt>
                <c:pt idx="63">
                  <c:v>97.51280026937922</c:v>
                </c:pt>
                <c:pt idx="64">
                  <c:v>97.52095502259438</c:v>
                </c:pt>
                <c:pt idx="65">
                  <c:v>97.52910977580953</c:v>
                </c:pt>
                <c:pt idx="66">
                  <c:v>97.53726452902468</c:v>
                </c:pt>
                <c:pt idx="67">
                  <c:v>97.54541928223983</c:v>
                </c:pt>
                <c:pt idx="68">
                  <c:v>97.55357403545499</c:v>
                </c:pt>
                <c:pt idx="69">
                  <c:v>97.56172878867013</c:v>
                </c:pt>
                <c:pt idx="70">
                  <c:v>97.56988354188528</c:v>
                </c:pt>
                <c:pt idx="71">
                  <c:v>97.57803829510043</c:v>
                </c:pt>
                <c:pt idx="72">
                  <c:v>97.58619304831557</c:v>
                </c:pt>
                <c:pt idx="73">
                  <c:v>97.59434780153073</c:v>
                </c:pt>
                <c:pt idx="74">
                  <c:v>97.60250255474588</c:v>
                </c:pt>
                <c:pt idx="75">
                  <c:v>97.61065730796103</c:v>
                </c:pt>
                <c:pt idx="76">
                  <c:v>97.61881206117618</c:v>
                </c:pt>
                <c:pt idx="77">
                  <c:v>97.62696681439134</c:v>
                </c:pt>
                <c:pt idx="78">
                  <c:v>97.63512156760649</c:v>
                </c:pt>
                <c:pt idx="79">
                  <c:v>97.64327632082163</c:v>
                </c:pt>
                <c:pt idx="80">
                  <c:v>97.65143107403678</c:v>
                </c:pt>
                <c:pt idx="81">
                  <c:v>97.65958582725193</c:v>
                </c:pt>
                <c:pt idx="82">
                  <c:v>97.66774058046708</c:v>
                </c:pt>
                <c:pt idx="83">
                  <c:v>97.67589533368223</c:v>
                </c:pt>
                <c:pt idx="84">
                  <c:v>97.68405008689738</c:v>
                </c:pt>
                <c:pt idx="85">
                  <c:v>97.69220484011253</c:v>
                </c:pt>
                <c:pt idx="86">
                  <c:v>97.70035959332768</c:v>
                </c:pt>
                <c:pt idx="87">
                  <c:v>97.70851434654284</c:v>
                </c:pt>
                <c:pt idx="88">
                  <c:v>97.71666909975797</c:v>
                </c:pt>
                <c:pt idx="89">
                  <c:v>97.72482385297313</c:v>
                </c:pt>
                <c:pt idx="90">
                  <c:v>97.73297860618828</c:v>
                </c:pt>
                <c:pt idx="91">
                  <c:v>97.74113335940343</c:v>
                </c:pt>
                <c:pt idx="92">
                  <c:v>97.74928811261859</c:v>
                </c:pt>
                <c:pt idx="93">
                  <c:v>97.75744286583374</c:v>
                </c:pt>
                <c:pt idx="94">
                  <c:v>97.76559761904888</c:v>
                </c:pt>
                <c:pt idx="95">
                  <c:v>97.77375237226403</c:v>
                </c:pt>
                <c:pt idx="96">
                  <c:v>97.78190712547918</c:v>
                </c:pt>
                <c:pt idx="97">
                  <c:v>97.79006187869433</c:v>
                </c:pt>
                <c:pt idx="98">
                  <c:v>97.79821663190948</c:v>
                </c:pt>
                <c:pt idx="99">
                  <c:v>97.80637138512463</c:v>
                </c:pt>
                <c:pt idx="100">
                  <c:v>97.81452613833978</c:v>
                </c:pt>
                <c:pt idx="101">
                  <c:v>97.82268089155494</c:v>
                </c:pt>
                <c:pt idx="102">
                  <c:v>97.8308356447701</c:v>
                </c:pt>
                <c:pt idx="103">
                  <c:v>97.83899039798524</c:v>
                </c:pt>
                <c:pt idx="104">
                  <c:v>97.84714515120037</c:v>
                </c:pt>
                <c:pt idx="105">
                  <c:v>97.85529990441553</c:v>
                </c:pt>
                <c:pt idx="106">
                  <c:v>97.86345465763068</c:v>
                </c:pt>
                <c:pt idx="107">
                  <c:v>97.87160941084583</c:v>
                </c:pt>
                <c:pt idx="108">
                  <c:v>97.87976416406099</c:v>
                </c:pt>
                <c:pt idx="109">
                  <c:v>97.88791891727614</c:v>
                </c:pt>
                <c:pt idx="110">
                  <c:v>97.89607367049129</c:v>
                </c:pt>
                <c:pt idx="111">
                  <c:v>97.90422842370644</c:v>
                </c:pt>
                <c:pt idx="112">
                  <c:v>97.91238317692158</c:v>
                </c:pt>
                <c:pt idx="113">
                  <c:v>97.92053793013673</c:v>
                </c:pt>
                <c:pt idx="114">
                  <c:v>97.92869268335188</c:v>
                </c:pt>
                <c:pt idx="115">
                  <c:v>97.93684743656704</c:v>
                </c:pt>
                <c:pt idx="116">
                  <c:v>97.94500218978218</c:v>
                </c:pt>
                <c:pt idx="117">
                  <c:v>97.95315694299733</c:v>
                </c:pt>
                <c:pt idx="118">
                  <c:v>97.9613116962125</c:v>
                </c:pt>
                <c:pt idx="119">
                  <c:v>97.96946644942764</c:v>
                </c:pt>
                <c:pt idx="120">
                  <c:v>97.97762120264277</c:v>
                </c:pt>
                <c:pt idx="121">
                  <c:v>97.98577595585793</c:v>
                </c:pt>
                <c:pt idx="122">
                  <c:v>97.99393070907308</c:v>
                </c:pt>
                <c:pt idx="123">
                  <c:v>98.00208546228824</c:v>
                </c:pt>
                <c:pt idx="124">
                  <c:v>98.01024021550338</c:v>
                </c:pt>
                <c:pt idx="125">
                  <c:v>98.01839496871853</c:v>
                </c:pt>
                <c:pt idx="126">
                  <c:v>98.0265497219337</c:v>
                </c:pt>
                <c:pt idx="127">
                  <c:v>98.03470447514884</c:v>
                </c:pt>
                <c:pt idx="128">
                  <c:v>98.04285922836398</c:v>
                </c:pt>
                <c:pt idx="129">
                  <c:v>98.05101398157913</c:v>
                </c:pt>
                <c:pt idx="130">
                  <c:v>98.05916873479428</c:v>
                </c:pt>
                <c:pt idx="131">
                  <c:v>98.06732348800943</c:v>
                </c:pt>
                <c:pt idx="132">
                  <c:v>98.07547824122459</c:v>
                </c:pt>
                <c:pt idx="133">
                  <c:v>98.08363299443974</c:v>
                </c:pt>
                <c:pt idx="134">
                  <c:v>98.09178774765489</c:v>
                </c:pt>
                <c:pt idx="135">
                  <c:v>98.09994250087004</c:v>
                </c:pt>
                <c:pt idx="136">
                  <c:v>98.10809725408518</c:v>
                </c:pt>
                <c:pt idx="137">
                  <c:v>98.11625200730033</c:v>
                </c:pt>
                <c:pt idx="138">
                  <c:v>98.12440676051548</c:v>
                </c:pt>
                <c:pt idx="139">
                  <c:v>98.13256151373064</c:v>
                </c:pt>
                <c:pt idx="140">
                  <c:v>98.14071626694578</c:v>
                </c:pt>
                <c:pt idx="141">
                  <c:v>98.14887102016094</c:v>
                </c:pt>
                <c:pt idx="142">
                  <c:v>98.1570257733761</c:v>
                </c:pt>
                <c:pt idx="143">
                  <c:v>98.16518052659124</c:v>
                </c:pt>
                <c:pt idx="144">
                  <c:v>98.17333527980638</c:v>
                </c:pt>
                <c:pt idx="145">
                  <c:v>98.18149003302153</c:v>
                </c:pt>
                <c:pt idx="146">
                  <c:v>98.18964478623668</c:v>
                </c:pt>
                <c:pt idx="147">
                  <c:v>98.19779953945184</c:v>
                </c:pt>
                <c:pt idx="148">
                  <c:v>98.20595429266699</c:v>
                </c:pt>
                <c:pt idx="149">
                  <c:v>98.21410904588213</c:v>
                </c:pt>
                <c:pt idx="150">
                  <c:v>98.2222637990973</c:v>
                </c:pt>
                <c:pt idx="151">
                  <c:v>98.23041855231244</c:v>
                </c:pt>
                <c:pt idx="152">
                  <c:v>98.23857330552758</c:v>
                </c:pt>
                <c:pt idx="153">
                  <c:v>98.24672805874273</c:v>
                </c:pt>
                <c:pt idx="154">
                  <c:v>98.25488281195788</c:v>
                </c:pt>
                <c:pt idx="155">
                  <c:v>98.26303756517303</c:v>
                </c:pt>
                <c:pt idx="156">
                  <c:v>98.27119231838819</c:v>
                </c:pt>
                <c:pt idx="157">
                  <c:v>98.27934707160334</c:v>
                </c:pt>
                <c:pt idx="158">
                  <c:v>98.2875018248185</c:v>
                </c:pt>
                <c:pt idx="159">
                  <c:v>98.29565657803364</c:v>
                </c:pt>
                <c:pt idx="160">
                  <c:v>98.3038113312488</c:v>
                </c:pt>
                <c:pt idx="161">
                  <c:v>98.31196608446393</c:v>
                </c:pt>
                <c:pt idx="162">
                  <c:v>98.32012083767908</c:v>
                </c:pt>
                <c:pt idx="163">
                  <c:v>98.32827559089424</c:v>
                </c:pt>
                <c:pt idx="164">
                  <c:v>98.33643034410939</c:v>
                </c:pt>
                <c:pt idx="165">
                  <c:v>98.34458509732454</c:v>
                </c:pt>
                <c:pt idx="166">
                  <c:v>98.35273985053969</c:v>
                </c:pt>
                <c:pt idx="167">
                  <c:v>98.36089460375484</c:v>
                </c:pt>
                <c:pt idx="168">
                  <c:v>98.36904935697</c:v>
                </c:pt>
                <c:pt idx="169">
                  <c:v>98.37720411018513</c:v>
                </c:pt>
                <c:pt idx="170">
                  <c:v>98.38535886340028</c:v>
                </c:pt>
                <c:pt idx="171">
                  <c:v>98.39351361661543</c:v>
                </c:pt>
                <c:pt idx="172">
                  <c:v>98.40166836983058</c:v>
                </c:pt>
                <c:pt idx="173">
                  <c:v>98.40982312304574</c:v>
                </c:pt>
                <c:pt idx="174">
                  <c:v>98.41797787626089</c:v>
                </c:pt>
                <c:pt idx="175">
                  <c:v>98.42613262947604</c:v>
                </c:pt>
                <c:pt idx="176">
                  <c:v>98.4342873826912</c:v>
                </c:pt>
                <c:pt idx="177">
                  <c:v>98.44244213590633</c:v>
                </c:pt>
                <c:pt idx="178">
                  <c:v>98.45059688912148</c:v>
                </c:pt>
                <c:pt idx="179">
                  <c:v>98.45875164233664</c:v>
                </c:pt>
                <c:pt idx="180">
                  <c:v>98.46690639555179</c:v>
                </c:pt>
                <c:pt idx="181">
                  <c:v>98.47506114876694</c:v>
                </c:pt>
                <c:pt idx="182">
                  <c:v>98.4832159019821</c:v>
                </c:pt>
                <c:pt idx="183">
                  <c:v>98.49137065519724</c:v>
                </c:pt>
                <c:pt idx="184">
                  <c:v>98.4995254084124</c:v>
                </c:pt>
                <c:pt idx="185">
                  <c:v>98.50768016162753</c:v>
                </c:pt>
                <c:pt idx="186">
                  <c:v>98.51583491484268</c:v>
                </c:pt>
                <c:pt idx="187">
                  <c:v>98.52398966805783</c:v>
                </c:pt>
                <c:pt idx="188">
                  <c:v>98.53214442127298</c:v>
                </c:pt>
                <c:pt idx="189">
                  <c:v>98.54029917448814</c:v>
                </c:pt>
                <c:pt idx="190">
                  <c:v>98.5484539277033</c:v>
                </c:pt>
                <c:pt idx="191">
                  <c:v>98.55660868091844</c:v>
                </c:pt>
                <c:pt idx="192">
                  <c:v>98.5647634341336</c:v>
                </c:pt>
                <c:pt idx="193">
                  <c:v>98.57291818734873</c:v>
                </c:pt>
                <c:pt idx="194">
                  <c:v>98.58107294056389</c:v>
                </c:pt>
                <c:pt idx="195">
                  <c:v>98.58922769377903</c:v>
                </c:pt>
                <c:pt idx="196">
                  <c:v>98.59738244699419</c:v>
                </c:pt>
                <c:pt idx="197">
                  <c:v>98.60553720020934</c:v>
                </c:pt>
                <c:pt idx="198">
                  <c:v>98.61369195342449</c:v>
                </c:pt>
                <c:pt idx="199">
                  <c:v>98.62184670663964</c:v>
                </c:pt>
                <c:pt idx="200">
                  <c:v>98.6300014598548</c:v>
                </c:pt>
                <c:pt idx="201">
                  <c:v>98.63815621306995</c:v>
                </c:pt>
                <c:pt idx="202">
                  <c:v>98.64631096628508</c:v>
                </c:pt>
                <c:pt idx="203">
                  <c:v>98.65446571950024</c:v>
                </c:pt>
                <c:pt idx="204">
                  <c:v>98.66262047271538</c:v>
                </c:pt>
                <c:pt idx="205">
                  <c:v>98.67077522593054</c:v>
                </c:pt>
                <c:pt idx="206">
                  <c:v>98.6789299791457</c:v>
                </c:pt>
                <c:pt idx="207">
                  <c:v>98.68708473236084</c:v>
                </c:pt>
                <c:pt idx="208">
                  <c:v>98.695239485576</c:v>
                </c:pt>
                <c:pt idx="209">
                  <c:v>98.70339423879115</c:v>
                </c:pt>
                <c:pt idx="210">
                  <c:v>98.71154899200628</c:v>
                </c:pt>
                <c:pt idx="211">
                  <c:v>98.71970374522143</c:v>
                </c:pt>
                <c:pt idx="212">
                  <c:v>98.72785849843659</c:v>
                </c:pt>
                <c:pt idx="213">
                  <c:v>98.73601325165174</c:v>
                </c:pt>
                <c:pt idx="214">
                  <c:v>98.7441680048669</c:v>
                </c:pt>
                <c:pt idx="215">
                  <c:v>98.75232275808204</c:v>
                </c:pt>
                <c:pt idx="216">
                  <c:v>98.7604775112972</c:v>
                </c:pt>
                <c:pt idx="217">
                  <c:v>98.76863226451234</c:v>
                </c:pt>
                <c:pt idx="218">
                  <c:v>98.77678701772749</c:v>
                </c:pt>
                <c:pt idx="219">
                  <c:v>98.78494177094263</c:v>
                </c:pt>
                <c:pt idx="220">
                  <c:v>98.79309652415778</c:v>
                </c:pt>
                <c:pt idx="221">
                  <c:v>98.80125127737294</c:v>
                </c:pt>
                <c:pt idx="222">
                  <c:v>98.80940603058809</c:v>
                </c:pt>
                <c:pt idx="223">
                  <c:v>98.81756078380324</c:v>
                </c:pt>
                <c:pt idx="224">
                  <c:v>98.8257155370184</c:v>
                </c:pt>
                <c:pt idx="225">
                  <c:v>98.83387029023355</c:v>
                </c:pt>
                <c:pt idx="226">
                  <c:v>98.84202504344868</c:v>
                </c:pt>
                <c:pt idx="227">
                  <c:v>98.85017979666384</c:v>
                </c:pt>
                <c:pt idx="228">
                  <c:v>98.85833454987899</c:v>
                </c:pt>
                <c:pt idx="229">
                  <c:v>98.86648930309414</c:v>
                </c:pt>
                <c:pt idx="230">
                  <c:v>98.87464405630929</c:v>
                </c:pt>
                <c:pt idx="231">
                  <c:v>98.88279880952444</c:v>
                </c:pt>
                <c:pt idx="232">
                  <c:v>98.8909535627396</c:v>
                </c:pt>
                <c:pt idx="233">
                  <c:v>98.89910831595475</c:v>
                </c:pt>
                <c:pt idx="234">
                  <c:v>98.90726306916988</c:v>
                </c:pt>
                <c:pt idx="235">
                  <c:v>98.91541782238504</c:v>
                </c:pt>
                <c:pt idx="236">
                  <c:v>98.92357257560019</c:v>
                </c:pt>
                <c:pt idx="237">
                  <c:v>98.93172732881534</c:v>
                </c:pt>
                <c:pt idx="238">
                  <c:v>98.93988208203049</c:v>
                </c:pt>
                <c:pt idx="239">
                  <c:v>98.94803683524564</c:v>
                </c:pt>
                <c:pt idx="240">
                  <c:v>98.9561915884608</c:v>
                </c:pt>
                <c:pt idx="241">
                  <c:v>98.96434634167594</c:v>
                </c:pt>
                <c:pt idx="242">
                  <c:v>98.97250109489109</c:v>
                </c:pt>
                <c:pt idx="243">
                  <c:v>98.98065584810623</c:v>
                </c:pt>
                <c:pt idx="244">
                  <c:v>98.98881060132138</c:v>
                </c:pt>
                <c:pt idx="245">
                  <c:v>98.99696535453654</c:v>
                </c:pt>
                <c:pt idx="246">
                  <c:v>99.00512010775169</c:v>
                </c:pt>
                <c:pt idx="247">
                  <c:v>99.01327486096684</c:v>
                </c:pt>
                <c:pt idx="248">
                  <c:v>99.021429614182</c:v>
                </c:pt>
                <c:pt idx="249">
                  <c:v>99.02958436739714</c:v>
                </c:pt>
                <c:pt idx="250">
                  <c:v>99.03773912061228</c:v>
                </c:pt>
                <c:pt idx="251">
                  <c:v>99.04589387382744</c:v>
                </c:pt>
                <c:pt idx="252">
                  <c:v>99.0540486270426</c:v>
                </c:pt>
                <c:pt idx="253">
                  <c:v>99.06220338025774</c:v>
                </c:pt>
                <c:pt idx="254">
                  <c:v>99.07035813347289</c:v>
                </c:pt>
                <c:pt idx="255">
                  <c:v>99.07851288668805</c:v>
                </c:pt>
                <c:pt idx="256">
                  <c:v>99.0866676399032</c:v>
                </c:pt>
                <c:pt idx="257">
                  <c:v>99.09482239311834</c:v>
                </c:pt>
                <c:pt idx="258">
                  <c:v>99.10297714633349</c:v>
                </c:pt>
                <c:pt idx="259">
                  <c:v>99.11113189954864</c:v>
                </c:pt>
                <c:pt idx="260">
                  <c:v>99.11928665276379</c:v>
                </c:pt>
                <c:pt idx="261">
                  <c:v>99.12744140597894</c:v>
                </c:pt>
                <c:pt idx="262">
                  <c:v>99.13559615919409</c:v>
                </c:pt>
                <c:pt idx="263">
                  <c:v>99.14375091240925</c:v>
                </c:pt>
                <c:pt idx="264">
                  <c:v>99.1519056656244</c:v>
                </c:pt>
                <c:pt idx="265">
                  <c:v>99.16006041883955</c:v>
                </c:pt>
                <c:pt idx="266">
                  <c:v>99.1682151720547</c:v>
                </c:pt>
                <c:pt idx="267">
                  <c:v>99.17636992526984</c:v>
                </c:pt>
                <c:pt idx="268">
                  <c:v>99.18452467848499</c:v>
                </c:pt>
                <c:pt idx="269">
                  <c:v>99.19267943170014</c:v>
                </c:pt>
                <c:pt idx="270">
                  <c:v>99.2008341849153</c:v>
                </c:pt>
                <c:pt idx="271">
                  <c:v>99.20898893813045</c:v>
                </c:pt>
                <c:pt idx="272">
                  <c:v>99.2171436913456</c:v>
                </c:pt>
                <c:pt idx="273">
                  <c:v>99.22529844456075</c:v>
                </c:pt>
                <c:pt idx="274">
                  <c:v>99.2334531977759</c:v>
                </c:pt>
                <c:pt idx="275">
                  <c:v>99.24160795099103</c:v>
                </c:pt>
                <c:pt idx="276">
                  <c:v>99.2497627042062</c:v>
                </c:pt>
                <c:pt idx="277">
                  <c:v>99.25791745742134</c:v>
                </c:pt>
                <c:pt idx="278">
                  <c:v>99.26607221063649</c:v>
                </c:pt>
                <c:pt idx="279">
                  <c:v>99.27422696385164</c:v>
                </c:pt>
                <c:pt idx="280">
                  <c:v>99.2823817170668</c:v>
                </c:pt>
                <c:pt idx="281">
                  <c:v>99.29053647028195</c:v>
                </c:pt>
                <c:pt idx="282">
                  <c:v>99.2986912234971</c:v>
                </c:pt>
                <c:pt idx="283">
                  <c:v>99.30684597671224</c:v>
                </c:pt>
                <c:pt idx="284">
                  <c:v>99.3150007299274</c:v>
                </c:pt>
                <c:pt idx="285">
                  <c:v>99.32315548314254</c:v>
                </c:pt>
                <c:pt idx="286">
                  <c:v>99.33131023635769</c:v>
                </c:pt>
                <c:pt idx="287">
                  <c:v>99.33946498957284</c:v>
                </c:pt>
                <c:pt idx="288">
                  <c:v>99.347619742788</c:v>
                </c:pt>
                <c:pt idx="289">
                  <c:v>99.35577449600315</c:v>
                </c:pt>
                <c:pt idx="290">
                  <c:v>99.3639292492183</c:v>
                </c:pt>
                <c:pt idx="291">
                  <c:v>99.37208400243344</c:v>
                </c:pt>
                <c:pt idx="292">
                  <c:v>99.38023875564859</c:v>
                </c:pt>
                <c:pt idx="293">
                  <c:v>99.38839350886374</c:v>
                </c:pt>
                <c:pt idx="294">
                  <c:v>99.39654826207889</c:v>
                </c:pt>
                <c:pt idx="295">
                  <c:v>99.40470301529404</c:v>
                </c:pt>
                <c:pt idx="296">
                  <c:v>99.4128577685092</c:v>
                </c:pt>
                <c:pt idx="297">
                  <c:v>99.42101252172435</c:v>
                </c:pt>
                <c:pt idx="298">
                  <c:v>99.4291672749395</c:v>
                </c:pt>
                <c:pt idx="299">
                  <c:v>99.43732202815464</c:v>
                </c:pt>
                <c:pt idx="300">
                  <c:v>99.4454767813698</c:v>
                </c:pt>
                <c:pt idx="301">
                  <c:v>99.45363153458494</c:v>
                </c:pt>
                <c:pt idx="302">
                  <c:v>99.4617862878001</c:v>
                </c:pt>
                <c:pt idx="303">
                  <c:v>99.46994104101524</c:v>
                </c:pt>
                <c:pt idx="304">
                  <c:v>99.4780957942304</c:v>
                </c:pt>
                <c:pt idx="305">
                  <c:v>99.48625054744555</c:v>
                </c:pt>
                <c:pt idx="306">
                  <c:v>99.4944053006607</c:v>
                </c:pt>
                <c:pt idx="307">
                  <c:v>99.50256005387584</c:v>
                </c:pt>
                <c:pt idx="308">
                  <c:v>99.51071480709099</c:v>
                </c:pt>
                <c:pt idx="309">
                  <c:v>99.51886956030614</c:v>
                </c:pt>
                <c:pt idx="310">
                  <c:v>99.5270243135213</c:v>
                </c:pt>
                <c:pt idx="311">
                  <c:v>99.53517906673645</c:v>
                </c:pt>
                <c:pt idx="312">
                  <c:v>99.5433338199516</c:v>
                </c:pt>
                <c:pt idx="313">
                  <c:v>99.55148857316675</c:v>
                </c:pt>
                <c:pt idx="314">
                  <c:v>99.5596433263819</c:v>
                </c:pt>
                <c:pt idx="315">
                  <c:v>99.56779807959705</c:v>
                </c:pt>
                <c:pt idx="316">
                  <c:v>99.57595283281219</c:v>
                </c:pt>
                <c:pt idx="317">
                  <c:v>99.58410758602734</c:v>
                </c:pt>
                <c:pt idx="318">
                  <c:v>99.5922623392425</c:v>
                </c:pt>
                <c:pt idx="319">
                  <c:v>99.60041709245765</c:v>
                </c:pt>
                <c:pt idx="320">
                  <c:v>99.6085718456728</c:v>
                </c:pt>
                <c:pt idx="321">
                  <c:v>99.61672659888795</c:v>
                </c:pt>
                <c:pt idx="322">
                  <c:v>99.6248813521031</c:v>
                </c:pt>
                <c:pt idx="323">
                  <c:v>99.63303610531825</c:v>
                </c:pt>
                <c:pt idx="324">
                  <c:v>99.64119085853339</c:v>
                </c:pt>
                <c:pt idx="325">
                  <c:v>99.64934561174854</c:v>
                </c:pt>
                <c:pt idx="326">
                  <c:v>99.6575003649637</c:v>
                </c:pt>
                <c:pt idx="327">
                  <c:v>99.66565511817885</c:v>
                </c:pt>
                <c:pt idx="328">
                  <c:v>99.673809871394</c:v>
                </c:pt>
                <c:pt idx="329">
                  <c:v>99.68196462460915</c:v>
                </c:pt>
                <c:pt idx="330">
                  <c:v>99.6901193778243</c:v>
                </c:pt>
                <c:pt idx="331">
                  <c:v>99.69827413103945</c:v>
                </c:pt>
                <c:pt idx="332">
                  <c:v>99.70642888425459</c:v>
                </c:pt>
                <c:pt idx="333">
                  <c:v>99.71458363746974</c:v>
                </c:pt>
                <c:pt idx="334">
                  <c:v>99.7227383906849</c:v>
                </c:pt>
                <c:pt idx="335">
                  <c:v>99.73089314390004</c:v>
                </c:pt>
                <c:pt idx="336">
                  <c:v>99.7390478971152</c:v>
                </c:pt>
                <c:pt idx="337">
                  <c:v>99.74720265033035</c:v>
                </c:pt>
                <c:pt idx="338">
                  <c:v>99.7553574035455</c:v>
                </c:pt>
                <c:pt idx="339">
                  <c:v>99.76351215676065</c:v>
                </c:pt>
                <c:pt idx="340">
                  <c:v>99.7716669099758</c:v>
                </c:pt>
                <c:pt idx="341">
                  <c:v>99.77982166319094</c:v>
                </c:pt>
                <c:pt idx="342">
                  <c:v>99.7879764164061</c:v>
                </c:pt>
                <c:pt idx="343">
                  <c:v>99.79613116962125</c:v>
                </c:pt>
                <c:pt idx="344">
                  <c:v>99.8042859228364</c:v>
                </c:pt>
                <c:pt idx="345">
                  <c:v>99.81244067605155</c:v>
                </c:pt>
                <c:pt idx="346">
                  <c:v>99.8205954292667</c:v>
                </c:pt>
                <c:pt idx="347">
                  <c:v>99.82875018248185</c:v>
                </c:pt>
                <c:pt idx="348">
                  <c:v>99.83690493569699</c:v>
                </c:pt>
                <c:pt idx="349">
                  <c:v>99.84505968891214</c:v>
                </c:pt>
                <c:pt idx="350">
                  <c:v>99.8532144421273</c:v>
                </c:pt>
                <c:pt idx="351">
                  <c:v>99.86136919534244</c:v>
                </c:pt>
                <c:pt idx="352">
                  <c:v>99.8695239485576</c:v>
                </c:pt>
                <c:pt idx="353">
                  <c:v>99.87767870177275</c:v>
                </c:pt>
                <c:pt idx="354">
                  <c:v>99.8858334549879</c:v>
                </c:pt>
                <c:pt idx="355">
                  <c:v>99.89398820820305</c:v>
                </c:pt>
                <c:pt idx="356">
                  <c:v>99.9021429614182</c:v>
                </c:pt>
                <c:pt idx="357">
                  <c:v>99.91029771463334</c:v>
                </c:pt>
                <c:pt idx="358">
                  <c:v>99.9184524678485</c:v>
                </c:pt>
                <c:pt idx="359">
                  <c:v>99.92660722106364</c:v>
                </c:pt>
                <c:pt idx="360">
                  <c:v>99.9347619742788</c:v>
                </c:pt>
                <c:pt idx="361">
                  <c:v>99.94291672749395</c:v>
                </c:pt>
                <c:pt idx="362">
                  <c:v>99.9510714807091</c:v>
                </c:pt>
                <c:pt idx="363">
                  <c:v>99.95922623392425</c:v>
                </c:pt>
                <c:pt idx="364">
                  <c:v>99.9673809871394</c:v>
                </c:pt>
                <c:pt idx="365">
                  <c:v>99.97553574035454</c:v>
                </c:pt>
                <c:pt idx="366">
                  <c:v>99.9836904935697</c:v>
                </c:pt>
                <c:pt idx="367">
                  <c:v>99.99184524678485</c:v>
                </c:pt>
                <c:pt idx="368">
                  <c:v>100.0</c:v>
                </c:pt>
                <c:pt idx="369">
                  <c:v>100.0081547532152</c:v>
                </c:pt>
                <c:pt idx="370">
                  <c:v>100.0163095064303</c:v>
                </c:pt>
                <c:pt idx="371">
                  <c:v>100.0244642596455</c:v>
                </c:pt>
                <c:pt idx="372">
                  <c:v>100.0326190128606</c:v>
                </c:pt>
                <c:pt idx="373">
                  <c:v>100.0407737660757</c:v>
                </c:pt>
                <c:pt idx="374">
                  <c:v>100.0489285192909</c:v>
                </c:pt>
                <c:pt idx="375">
                  <c:v>100.057083272506</c:v>
                </c:pt>
                <c:pt idx="376">
                  <c:v>100.0652380257212</c:v>
                </c:pt>
                <c:pt idx="377">
                  <c:v>100.0733927789364</c:v>
                </c:pt>
                <c:pt idx="378">
                  <c:v>100.0815475321515</c:v>
                </c:pt>
                <c:pt idx="379">
                  <c:v>100.0897022853667</c:v>
                </c:pt>
                <c:pt idx="380">
                  <c:v>100.0978570385818</c:v>
                </c:pt>
                <c:pt idx="381">
                  <c:v>100.1060117917969</c:v>
                </c:pt>
                <c:pt idx="382">
                  <c:v>100.1141665450121</c:v>
                </c:pt>
                <c:pt idx="383">
                  <c:v>100.1223212982272</c:v>
                </c:pt>
                <c:pt idx="384">
                  <c:v>100.1304760514424</c:v>
                </c:pt>
                <c:pt idx="385">
                  <c:v>100.1386308046576</c:v>
                </c:pt>
                <c:pt idx="386">
                  <c:v>100.1467855578727</c:v>
                </c:pt>
                <c:pt idx="387">
                  <c:v>100.1549403110879</c:v>
                </c:pt>
                <c:pt idx="388">
                  <c:v>100.163095064303</c:v>
                </c:pt>
                <c:pt idx="389">
                  <c:v>100.1712498175181</c:v>
                </c:pt>
                <c:pt idx="390">
                  <c:v>100.1794045707333</c:v>
                </c:pt>
                <c:pt idx="391">
                  <c:v>100.1875593239484</c:v>
                </c:pt>
                <c:pt idx="392">
                  <c:v>100.1957140771636</c:v>
                </c:pt>
                <c:pt idx="393">
                  <c:v>100.2038688303788</c:v>
                </c:pt>
                <c:pt idx="394">
                  <c:v>100.212023583594</c:v>
                </c:pt>
                <c:pt idx="395">
                  <c:v>100.2201783368091</c:v>
                </c:pt>
                <c:pt idx="396">
                  <c:v>100.2283330900242</c:v>
                </c:pt>
                <c:pt idx="397">
                  <c:v>100.2364878432393</c:v>
                </c:pt>
                <c:pt idx="398">
                  <c:v>100.2446425964545</c:v>
                </c:pt>
                <c:pt idx="399">
                  <c:v>100.2527973496696</c:v>
                </c:pt>
                <c:pt idx="400">
                  <c:v>100.2609521028848</c:v>
                </c:pt>
                <c:pt idx="401">
                  <c:v>100.2691068561</c:v>
                </c:pt>
                <c:pt idx="402">
                  <c:v>100.2772616093151</c:v>
                </c:pt>
                <c:pt idx="403">
                  <c:v>100.2854163625303</c:v>
                </c:pt>
                <c:pt idx="404">
                  <c:v>100.2935711157454</c:v>
                </c:pt>
                <c:pt idx="405">
                  <c:v>100.3017258689605</c:v>
                </c:pt>
                <c:pt idx="406">
                  <c:v>100.3098806221757</c:v>
                </c:pt>
                <c:pt idx="407">
                  <c:v>100.3180353753908</c:v>
                </c:pt>
                <c:pt idx="408">
                  <c:v>100.326190128606</c:v>
                </c:pt>
                <c:pt idx="409">
                  <c:v>100.3343448818212</c:v>
                </c:pt>
                <c:pt idx="410">
                  <c:v>100.3424996350363</c:v>
                </c:pt>
                <c:pt idx="411">
                  <c:v>100.3506543882515</c:v>
                </c:pt>
                <c:pt idx="412">
                  <c:v>100.3588091414666</c:v>
                </c:pt>
                <c:pt idx="413">
                  <c:v>100.3669638946817</c:v>
                </c:pt>
                <c:pt idx="414">
                  <c:v>100.3751186478969</c:v>
                </c:pt>
                <c:pt idx="415">
                  <c:v>100.383273401112</c:v>
                </c:pt>
                <c:pt idx="416">
                  <c:v>100.3914281543272</c:v>
                </c:pt>
                <c:pt idx="417">
                  <c:v>100.3995829075424</c:v>
                </c:pt>
                <c:pt idx="418">
                  <c:v>100.4077376607575</c:v>
                </c:pt>
                <c:pt idx="419">
                  <c:v>100.4158924139727</c:v>
                </c:pt>
                <c:pt idx="420">
                  <c:v>100.4240471671878</c:v>
                </c:pt>
                <c:pt idx="421">
                  <c:v>100.4322019204029</c:v>
                </c:pt>
                <c:pt idx="422">
                  <c:v>100.4403566736181</c:v>
                </c:pt>
                <c:pt idx="423">
                  <c:v>100.4485114268332</c:v>
                </c:pt>
                <c:pt idx="424">
                  <c:v>100.4566661800484</c:v>
                </c:pt>
                <c:pt idx="425">
                  <c:v>100.4648209332636</c:v>
                </c:pt>
                <c:pt idx="426">
                  <c:v>100.4729756864787</c:v>
                </c:pt>
                <c:pt idx="427">
                  <c:v>100.4811304396939</c:v>
                </c:pt>
                <c:pt idx="428">
                  <c:v>100.489285192909</c:v>
                </c:pt>
                <c:pt idx="429">
                  <c:v>100.4974399461242</c:v>
                </c:pt>
                <c:pt idx="430">
                  <c:v>100.5055946993393</c:v>
                </c:pt>
                <c:pt idx="431">
                  <c:v>100.5137494525544</c:v>
                </c:pt>
                <c:pt idx="432">
                  <c:v>100.5219042057696</c:v>
                </c:pt>
                <c:pt idx="433">
                  <c:v>100.5300589589848</c:v>
                </c:pt>
                <c:pt idx="434">
                  <c:v>100.5382137121999</c:v>
                </c:pt>
                <c:pt idx="435">
                  <c:v>100.5463684654151</c:v>
                </c:pt>
                <c:pt idx="436">
                  <c:v>100.5545232186302</c:v>
                </c:pt>
                <c:pt idx="437">
                  <c:v>100.5626779718454</c:v>
                </c:pt>
                <c:pt idx="438">
                  <c:v>100.5708327250605</c:v>
                </c:pt>
                <c:pt idx="439">
                  <c:v>100.5789874782756</c:v>
                </c:pt>
                <c:pt idx="440">
                  <c:v>100.5871422314908</c:v>
                </c:pt>
                <c:pt idx="441">
                  <c:v>100.595296984706</c:v>
                </c:pt>
                <c:pt idx="442">
                  <c:v>100.6034517379211</c:v>
                </c:pt>
                <c:pt idx="443">
                  <c:v>100.6116064911363</c:v>
                </c:pt>
                <c:pt idx="444">
                  <c:v>100.6197612443514</c:v>
                </c:pt>
                <c:pt idx="445">
                  <c:v>100.6279159975666</c:v>
                </c:pt>
                <c:pt idx="446">
                  <c:v>100.6360707507817</c:v>
                </c:pt>
                <c:pt idx="447">
                  <c:v>100.6442255039968</c:v>
                </c:pt>
                <c:pt idx="448">
                  <c:v>100.652380257212</c:v>
                </c:pt>
                <c:pt idx="449">
                  <c:v>100.6605350104272</c:v>
                </c:pt>
                <c:pt idx="450">
                  <c:v>100.6686897636423</c:v>
                </c:pt>
                <c:pt idx="451">
                  <c:v>100.6768445168575</c:v>
                </c:pt>
                <c:pt idx="452">
                  <c:v>100.6849992700726</c:v>
                </c:pt>
                <c:pt idx="453">
                  <c:v>100.6931540232878</c:v>
                </c:pt>
                <c:pt idx="454">
                  <c:v>100.7013087765029</c:v>
                </c:pt>
                <c:pt idx="455">
                  <c:v>100.7094635297181</c:v>
                </c:pt>
                <c:pt idx="456">
                  <c:v>100.7176182829332</c:v>
                </c:pt>
                <c:pt idx="457">
                  <c:v>100.7257730361484</c:v>
                </c:pt>
                <c:pt idx="458">
                  <c:v>100.7339277893635</c:v>
                </c:pt>
                <c:pt idx="459">
                  <c:v>100.7420825425787</c:v>
                </c:pt>
                <c:pt idx="460">
                  <c:v>100.7502372957938</c:v>
                </c:pt>
                <c:pt idx="461">
                  <c:v>100.758392049009</c:v>
                </c:pt>
                <c:pt idx="462">
                  <c:v>100.7665468022241</c:v>
                </c:pt>
                <c:pt idx="463">
                  <c:v>100.7747015554393</c:v>
                </c:pt>
                <c:pt idx="464">
                  <c:v>100.7828563086544</c:v>
                </c:pt>
                <c:pt idx="465">
                  <c:v>100.7910110618696</c:v>
                </c:pt>
                <c:pt idx="466">
                  <c:v>100.7991658150847</c:v>
                </c:pt>
                <c:pt idx="467">
                  <c:v>100.8073205682999</c:v>
                </c:pt>
                <c:pt idx="468">
                  <c:v>100.815475321515</c:v>
                </c:pt>
                <c:pt idx="469">
                  <c:v>100.8236300747302</c:v>
                </c:pt>
                <c:pt idx="470">
                  <c:v>100.8317848279453</c:v>
                </c:pt>
                <c:pt idx="471">
                  <c:v>100.8399395811605</c:v>
                </c:pt>
                <c:pt idx="472">
                  <c:v>100.8480943343756</c:v>
                </c:pt>
                <c:pt idx="473">
                  <c:v>100.8562490875908</c:v>
                </c:pt>
                <c:pt idx="474">
                  <c:v>100.864403840806</c:v>
                </c:pt>
                <c:pt idx="475">
                  <c:v>100.8725585940211</c:v>
                </c:pt>
                <c:pt idx="476">
                  <c:v>100.8807133472362</c:v>
                </c:pt>
                <c:pt idx="477">
                  <c:v>100.8888681004514</c:v>
                </c:pt>
                <c:pt idx="478">
                  <c:v>100.8970228536665</c:v>
                </c:pt>
                <c:pt idx="479">
                  <c:v>100.9051776068817</c:v>
                </c:pt>
                <c:pt idx="480">
                  <c:v>100.9133323600968</c:v>
                </c:pt>
                <c:pt idx="481">
                  <c:v>100.921487113312</c:v>
                </c:pt>
                <c:pt idx="482">
                  <c:v>100.9296418665271</c:v>
                </c:pt>
                <c:pt idx="483">
                  <c:v>100.9377966197423</c:v>
                </c:pt>
                <c:pt idx="484">
                  <c:v>100.9459513729574</c:v>
                </c:pt>
                <c:pt idx="485">
                  <c:v>100.9541061261726</c:v>
                </c:pt>
                <c:pt idx="486">
                  <c:v>100.9622608793877</c:v>
                </c:pt>
                <c:pt idx="487">
                  <c:v>100.9704156326029</c:v>
                </c:pt>
                <c:pt idx="488">
                  <c:v>100.978570385818</c:v>
                </c:pt>
                <c:pt idx="489">
                  <c:v>100.9867251390332</c:v>
                </c:pt>
                <c:pt idx="490">
                  <c:v>100.9948798922483</c:v>
                </c:pt>
                <c:pt idx="491">
                  <c:v>101.0030346454635</c:v>
                </c:pt>
                <c:pt idx="492">
                  <c:v>101.0111893986786</c:v>
                </c:pt>
                <c:pt idx="493">
                  <c:v>101.0193441518938</c:v>
                </c:pt>
                <c:pt idx="494">
                  <c:v>101.0274989051089</c:v>
                </c:pt>
                <c:pt idx="495">
                  <c:v>101.0356536583241</c:v>
                </c:pt>
                <c:pt idx="496">
                  <c:v>101.0438084115392</c:v>
                </c:pt>
                <c:pt idx="497">
                  <c:v>101.0519631647544</c:v>
                </c:pt>
                <c:pt idx="498">
                  <c:v>101.0601179179695</c:v>
                </c:pt>
                <c:pt idx="499">
                  <c:v>101.0682726711847</c:v>
                </c:pt>
                <c:pt idx="500">
                  <c:v>101.0764274243998</c:v>
                </c:pt>
                <c:pt idx="501">
                  <c:v>101.084582177615</c:v>
                </c:pt>
                <c:pt idx="502">
                  <c:v>101.0927369308301</c:v>
                </c:pt>
                <c:pt idx="503">
                  <c:v>101.1008916840453</c:v>
                </c:pt>
                <c:pt idx="504">
                  <c:v>101.1090464372604</c:v>
                </c:pt>
                <c:pt idx="505">
                  <c:v>101.1172011904756</c:v>
                </c:pt>
                <c:pt idx="506">
                  <c:v>101.1253559436907</c:v>
                </c:pt>
                <c:pt idx="507">
                  <c:v>101.1335106969059</c:v>
                </c:pt>
                <c:pt idx="508">
                  <c:v>101.141665450121</c:v>
                </c:pt>
                <c:pt idx="509">
                  <c:v>101.1498202033362</c:v>
                </c:pt>
                <c:pt idx="510">
                  <c:v>101.1579749565513</c:v>
                </c:pt>
                <c:pt idx="511">
                  <c:v>101.1661297097665</c:v>
                </c:pt>
                <c:pt idx="512">
                  <c:v>101.1742844629816</c:v>
                </c:pt>
                <c:pt idx="513">
                  <c:v>101.1824392161968</c:v>
                </c:pt>
                <c:pt idx="514">
                  <c:v>101.190593969412</c:v>
                </c:pt>
                <c:pt idx="515">
                  <c:v>101.1987487226271</c:v>
                </c:pt>
                <c:pt idx="516">
                  <c:v>101.2069034758422</c:v>
                </c:pt>
                <c:pt idx="517">
                  <c:v>101.2150582290574</c:v>
                </c:pt>
                <c:pt idx="518">
                  <c:v>101.2232129822725</c:v>
                </c:pt>
                <c:pt idx="519">
                  <c:v>101.2313677354877</c:v>
                </c:pt>
                <c:pt idx="520">
                  <c:v>101.2395224887028</c:v>
                </c:pt>
                <c:pt idx="521">
                  <c:v>101.247677241918</c:v>
                </c:pt>
                <c:pt idx="522">
                  <c:v>101.2558319951331</c:v>
                </c:pt>
                <c:pt idx="523">
                  <c:v>101.2639867483483</c:v>
                </c:pt>
                <c:pt idx="524">
                  <c:v>101.2721415015634</c:v>
                </c:pt>
                <c:pt idx="525">
                  <c:v>101.2802962547786</c:v>
                </c:pt>
                <c:pt idx="526">
                  <c:v>101.2884510079937</c:v>
                </c:pt>
                <c:pt idx="527">
                  <c:v>101.2966057612089</c:v>
                </c:pt>
                <c:pt idx="528">
                  <c:v>101.304760514424</c:v>
                </c:pt>
                <c:pt idx="529">
                  <c:v>101.3129152676392</c:v>
                </c:pt>
                <c:pt idx="530">
                  <c:v>101.3210700208543</c:v>
                </c:pt>
                <c:pt idx="531">
                  <c:v>101.3292247740695</c:v>
                </c:pt>
                <c:pt idx="532">
                  <c:v>101.3373795272846</c:v>
                </c:pt>
                <c:pt idx="533">
                  <c:v>101.3455342804998</c:v>
                </c:pt>
                <c:pt idx="534">
                  <c:v>101.3536890337149</c:v>
                </c:pt>
                <c:pt idx="535">
                  <c:v>101.3618437869301</c:v>
                </c:pt>
                <c:pt idx="536">
                  <c:v>101.3699985401452</c:v>
                </c:pt>
                <c:pt idx="537">
                  <c:v>101.3781532933604</c:v>
                </c:pt>
                <c:pt idx="538">
                  <c:v>101.3863080465755</c:v>
                </c:pt>
                <c:pt idx="539">
                  <c:v>101.3944627997907</c:v>
                </c:pt>
                <c:pt idx="540">
                  <c:v>101.4026175530058</c:v>
                </c:pt>
                <c:pt idx="541">
                  <c:v>101.410772306221</c:v>
                </c:pt>
                <c:pt idx="542">
                  <c:v>101.4189270594361</c:v>
                </c:pt>
                <c:pt idx="543">
                  <c:v>101.4270818126513</c:v>
                </c:pt>
                <c:pt idx="544">
                  <c:v>101.4352365658664</c:v>
                </c:pt>
                <c:pt idx="545">
                  <c:v>101.4433913190816</c:v>
                </c:pt>
                <c:pt idx="546">
                  <c:v>101.4515460722967</c:v>
                </c:pt>
                <c:pt idx="547">
                  <c:v>101.4597008255119</c:v>
                </c:pt>
                <c:pt idx="548">
                  <c:v>101.467855578727</c:v>
                </c:pt>
                <c:pt idx="549">
                  <c:v>101.4760103319422</c:v>
                </c:pt>
                <c:pt idx="550">
                  <c:v>101.4841650851573</c:v>
                </c:pt>
                <c:pt idx="551">
                  <c:v>101.4923198383725</c:v>
                </c:pt>
                <c:pt idx="552">
                  <c:v>101.5004745915876</c:v>
                </c:pt>
                <c:pt idx="553">
                  <c:v>101.5086293448028</c:v>
                </c:pt>
                <c:pt idx="554">
                  <c:v>101.516784098018</c:v>
                </c:pt>
                <c:pt idx="555">
                  <c:v>101.5249388512331</c:v>
                </c:pt>
                <c:pt idx="556">
                  <c:v>101.5330936044482</c:v>
                </c:pt>
                <c:pt idx="557">
                  <c:v>101.5412483576634</c:v>
                </c:pt>
                <c:pt idx="558">
                  <c:v>101.5494031108785</c:v>
                </c:pt>
                <c:pt idx="559">
                  <c:v>101.5575578640937</c:v>
                </c:pt>
                <c:pt idx="560">
                  <c:v>101.5657126173088</c:v>
                </c:pt>
                <c:pt idx="561">
                  <c:v>101.573867370524</c:v>
                </c:pt>
                <c:pt idx="562">
                  <c:v>101.5820221237391</c:v>
                </c:pt>
                <c:pt idx="563">
                  <c:v>101.5901768769543</c:v>
                </c:pt>
                <c:pt idx="564">
                  <c:v>101.5983316301694</c:v>
                </c:pt>
                <c:pt idx="565">
                  <c:v>101.6064863833846</c:v>
                </c:pt>
                <c:pt idx="566">
                  <c:v>101.6146411365997</c:v>
                </c:pt>
                <c:pt idx="567">
                  <c:v>101.6227958898149</c:v>
                </c:pt>
                <c:pt idx="568">
                  <c:v>101.63095064303</c:v>
                </c:pt>
                <c:pt idx="569">
                  <c:v>101.6391053962452</c:v>
                </c:pt>
                <c:pt idx="570">
                  <c:v>101.6472601494603</c:v>
                </c:pt>
                <c:pt idx="571">
                  <c:v>101.6554149026755</c:v>
                </c:pt>
                <c:pt idx="572">
                  <c:v>101.6635696558906</c:v>
                </c:pt>
                <c:pt idx="573">
                  <c:v>101.6717244091058</c:v>
                </c:pt>
                <c:pt idx="574">
                  <c:v>101.6798791623209</c:v>
                </c:pt>
                <c:pt idx="575">
                  <c:v>101.6880339155361</c:v>
                </c:pt>
                <c:pt idx="576">
                  <c:v>101.6961886687512</c:v>
                </c:pt>
                <c:pt idx="577">
                  <c:v>101.7043434219664</c:v>
                </c:pt>
                <c:pt idx="578">
                  <c:v>101.7124981751815</c:v>
                </c:pt>
                <c:pt idx="579">
                  <c:v>101.7206529283967</c:v>
                </c:pt>
                <c:pt idx="580">
                  <c:v>101.7288076816118</c:v>
                </c:pt>
                <c:pt idx="581">
                  <c:v>101.736962434827</c:v>
                </c:pt>
                <c:pt idx="582">
                  <c:v>101.7451171880421</c:v>
                </c:pt>
                <c:pt idx="583">
                  <c:v>101.7532719412573</c:v>
                </c:pt>
                <c:pt idx="584">
                  <c:v>101.7614266944724</c:v>
                </c:pt>
                <c:pt idx="585">
                  <c:v>101.7695814476876</c:v>
                </c:pt>
                <c:pt idx="586">
                  <c:v>101.7777362009027</c:v>
                </c:pt>
                <c:pt idx="587">
                  <c:v>101.7858909541179</c:v>
                </c:pt>
                <c:pt idx="588">
                  <c:v>101.794045707333</c:v>
                </c:pt>
                <c:pt idx="589">
                  <c:v>101.8022004605482</c:v>
                </c:pt>
                <c:pt idx="590">
                  <c:v>101.8103552137633</c:v>
                </c:pt>
                <c:pt idx="591">
                  <c:v>101.8185099669785</c:v>
                </c:pt>
                <c:pt idx="592">
                  <c:v>101.8266647201936</c:v>
                </c:pt>
                <c:pt idx="593">
                  <c:v>101.8348194734088</c:v>
                </c:pt>
                <c:pt idx="594">
                  <c:v>101.8429742266239</c:v>
                </c:pt>
                <c:pt idx="595">
                  <c:v>101.8511289798391</c:v>
                </c:pt>
                <c:pt idx="596">
                  <c:v>101.8592837330542</c:v>
                </c:pt>
                <c:pt idx="597">
                  <c:v>101.8674384862694</c:v>
                </c:pt>
                <c:pt idx="598">
                  <c:v>101.8755932394845</c:v>
                </c:pt>
                <c:pt idx="599">
                  <c:v>101.8837479926997</c:v>
                </c:pt>
                <c:pt idx="600">
                  <c:v>101.8919027459148</c:v>
                </c:pt>
                <c:pt idx="601">
                  <c:v>101.90005749913</c:v>
                </c:pt>
                <c:pt idx="602">
                  <c:v>101.9082122523451</c:v>
                </c:pt>
                <c:pt idx="603">
                  <c:v>101.9163670055603</c:v>
                </c:pt>
                <c:pt idx="604">
                  <c:v>101.9245217587754</c:v>
                </c:pt>
                <c:pt idx="605">
                  <c:v>101.9326765119906</c:v>
                </c:pt>
                <c:pt idx="606">
                  <c:v>101.9408312652057</c:v>
                </c:pt>
                <c:pt idx="607">
                  <c:v>101.9489860184209</c:v>
                </c:pt>
                <c:pt idx="608">
                  <c:v>101.957140771636</c:v>
                </c:pt>
                <c:pt idx="609">
                  <c:v>101.9652955248512</c:v>
                </c:pt>
                <c:pt idx="610">
                  <c:v>101.9734502780663</c:v>
                </c:pt>
                <c:pt idx="611">
                  <c:v>101.9816050312815</c:v>
                </c:pt>
                <c:pt idx="612">
                  <c:v>101.9897597844966</c:v>
                </c:pt>
                <c:pt idx="613">
                  <c:v>101.9979145377118</c:v>
                </c:pt>
                <c:pt idx="614">
                  <c:v>102.0060692909269</c:v>
                </c:pt>
                <c:pt idx="615">
                  <c:v>102.0142240441421</c:v>
                </c:pt>
                <c:pt idx="616">
                  <c:v>102.0223787973572</c:v>
                </c:pt>
                <c:pt idx="617">
                  <c:v>102.0305335505724</c:v>
                </c:pt>
                <c:pt idx="618">
                  <c:v>102.0386883037875</c:v>
                </c:pt>
                <c:pt idx="619">
                  <c:v>102.0468430570027</c:v>
                </c:pt>
                <c:pt idx="620">
                  <c:v>102.0549978102178</c:v>
                </c:pt>
                <c:pt idx="621">
                  <c:v>102.063152563433</c:v>
                </c:pt>
                <c:pt idx="622">
                  <c:v>102.0713073166481</c:v>
                </c:pt>
                <c:pt idx="623">
                  <c:v>102.0794620698633</c:v>
                </c:pt>
                <c:pt idx="624">
                  <c:v>102.0876168230784</c:v>
                </c:pt>
                <c:pt idx="625">
                  <c:v>102.0957715762936</c:v>
                </c:pt>
                <c:pt idx="626">
                  <c:v>102.1039263295087</c:v>
                </c:pt>
                <c:pt idx="627">
                  <c:v>102.1120810827239</c:v>
                </c:pt>
                <c:pt idx="628">
                  <c:v>102.120235835939</c:v>
                </c:pt>
                <c:pt idx="629">
                  <c:v>102.1283905891542</c:v>
                </c:pt>
                <c:pt idx="630">
                  <c:v>102.1365453423693</c:v>
                </c:pt>
                <c:pt idx="631">
                  <c:v>102.1447000955845</c:v>
                </c:pt>
                <c:pt idx="632">
                  <c:v>102.1528548487996</c:v>
                </c:pt>
                <c:pt idx="633">
                  <c:v>102.1610096020148</c:v>
                </c:pt>
                <c:pt idx="634">
                  <c:v>102.1691643552299</c:v>
                </c:pt>
                <c:pt idx="635">
                  <c:v>102.1773191084451</c:v>
                </c:pt>
                <c:pt idx="636">
                  <c:v>102.1854738616602</c:v>
                </c:pt>
                <c:pt idx="637">
                  <c:v>102.1936286148754</c:v>
                </c:pt>
                <c:pt idx="638">
                  <c:v>102.2017833680905</c:v>
                </c:pt>
                <c:pt idx="639">
                  <c:v>102.2099381213057</c:v>
                </c:pt>
                <c:pt idx="640">
                  <c:v>102.2180928745208</c:v>
                </c:pt>
                <c:pt idx="641">
                  <c:v>102.226247627736</c:v>
                </c:pt>
                <c:pt idx="642">
                  <c:v>102.2344023809511</c:v>
                </c:pt>
                <c:pt idx="643">
                  <c:v>102.2425571341663</c:v>
                </c:pt>
                <c:pt idx="644">
                  <c:v>102.2507118873814</c:v>
                </c:pt>
                <c:pt idx="645">
                  <c:v>102.2588666405966</c:v>
                </c:pt>
                <c:pt idx="646">
                  <c:v>102.2670213938117</c:v>
                </c:pt>
                <c:pt idx="647">
                  <c:v>102.2751761470269</c:v>
                </c:pt>
                <c:pt idx="648">
                  <c:v>102.283330900242</c:v>
                </c:pt>
                <c:pt idx="649">
                  <c:v>102.2914856534572</c:v>
                </c:pt>
                <c:pt idx="650">
                  <c:v>102.2996404066723</c:v>
                </c:pt>
                <c:pt idx="651">
                  <c:v>102.3077951598875</c:v>
                </c:pt>
                <c:pt idx="652">
                  <c:v>102.3159499131026</c:v>
                </c:pt>
                <c:pt idx="653">
                  <c:v>102.3241046663178</c:v>
                </c:pt>
                <c:pt idx="654">
                  <c:v>102.3322594195329</c:v>
                </c:pt>
                <c:pt idx="655">
                  <c:v>102.3404141727481</c:v>
                </c:pt>
                <c:pt idx="656">
                  <c:v>102.3485689259632</c:v>
                </c:pt>
                <c:pt idx="657">
                  <c:v>102.3567236791784</c:v>
                </c:pt>
                <c:pt idx="658">
                  <c:v>102.3648784323935</c:v>
                </c:pt>
                <c:pt idx="659">
                  <c:v>102.3730331856087</c:v>
                </c:pt>
                <c:pt idx="660">
                  <c:v>102.3811879388238</c:v>
                </c:pt>
                <c:pt idx="661">
                  <c:v>102.389342692039</c:v>
                </c:pt>
                <c:pt idx="662">
                  <c:v>102.3974974452541</c:v>
                </c:pt>
                <c:pt idx="663">
                  <c:v>102.4056521984693</c:v>
                </c:pt>
                <c:pt idx="664">
                  <c:v>102.4138069516844</c:v>
                </c:pt>
                <c:pt idx="665">
                  <c:v>102.4219617048996</c:v>
                </c:pt>
                <c:pt idx="666">
                  <c:v>102.4301164581147</c:v>
                </c:pt>
                <c:pt idx="667">
                  <c:v>102.4382712113299</c:v>
                </c:pt>
                <c:pt idx="668">
                  <c:v>102.446425964545</c:v>
                </c:pt>
                <c:pt idx="669">
                  <c:v>102.4545807177602</c:v>
                </c:pt>
                <c:pt idx="670">
                  <c:v>102.4627354709753</c:v>
                </c:pt>
                <c:pt idx="671">
                  <c:v>102.4708902241905</c:v>
                </c:pt>
                <c:pt idx="672">
                  <c:v>102.4790449774056</c:v>
                </c:pt>
                <c:pt idx="673">
                  <c:v>102.4871997306208</c:v>
                </c:pt>
                <c:pt idx="674">
                  <c:v>102.495354483836</c:v>
                </c:pt>
                <c:pt idx="675">
                  <c:v>102.5035092370511</c:v>
                </c:pt>
                <c:pt idx="676">
                  <c:v>102.5116639902662</c:v>
                </c:pt>
                <c:pt idx="677">
                  <c:v>102.5198187434814</c:v>
                </c:pt>
                <c:pt idx="678">
                  <c:v>102.5279734966965</c:v>
                </c:pt>
                <c:pt idx="679">
                  <c:v>102.5361282499117</c:v>
                </c:pt>
                <c:pt idx="680">
                  <c:v>102.5442830031268</c:v>
                </c:pt>
                <c:pt idx="681">
                  <c:v>102.552437756342</c:v>
                </c:pt>
                <c:pt idx="682">
                  <c:v>102.5605925095571</c:v>
                </c:pt>
                <c:pt idx="683">
                  <c:v>102.5687472627723</c:v>
                </c:pt>
                <c:pt idx="684">
                  <c:v>102.5769020159874</c:v>
                </c:pt>
                <c:pt idx="685">
                  <c:v>102.5850567692026</c:v>
                </c:pt>
                <c:pt idx="686">
                  <c:v>102.5932115224177</c:v>
                </c:pt>
                <c:pt idx="687">
                  <c:v>102.6013662756329</c:v>
                </c:pt>
                <c:pt idx="688">
                  <c:v>102.609521028848</c:v>
                </c:pt>
                <c:pt idx="689">
                  <c:v>102.6176757820632</c:v>
                </c:pt>
                <c:pt idx="690">
                  <c:v>102.6258305352783</c:v>
                </c:pt>
                <c:pt idx="691">
                  <c:v>102.6339852884935</c:v>
                </c:pt>
                <c:pt idx="692">
                  <c:v>102.6421400417086</c:v>
                </c:pt>
                <c:pt idx="693">
                  <c:v>102.6502947949238</c:v>
                </c:pt>
                <c:pt idx="694">
                  <c:v>102.6584495481389</c:v>
                </c:pt>
                <c:pt idx="695">
                  <c:v>102.6666043013541</c:v>
                </c:pt>
                <c:pt idx="696">
                  <c:v>102.6747590545692</c:v>
                </c:pt>
                <c:pt idx="697">
                  <c:v>102.6829138077844</c:v>
                </c:pt>
                <c:pt idx="698">
                  <c:v>102.6910685609995</c:v>
                </c:pt>
                <c:pt idx="699">
                  <c:v>102.6992233142147</c:v>
                </c:pt>
                <c:pt idx="700">
                  <c:v>102.7073780674298</c:v>
                </c:pt>
                <c:pt idx="701">
                  <c:v>102.715532820645</c:v>
                </c:pt>
                <c:pt idx="702">
                  <c:v>102.7236875738601</c:v>
                </c:pt>
                <c:pt idx="703">
                  <c:v>102.7318423270753</c:v>
                </c:pt>
                <c:pt idx="704">
                  <c:v>102.7399970802904</c:v>
                </c:pt>
                <c:pt idx="705">
                  <c:v>102.7481518335056</c:v>
                </c:pt>
                <c:pt idx="706">
                  <c:v>102.7563065867207</c:v>
                </c:pt>
                <c:pt idx="707">
                  <c:v>102.7644613399359</c:v>
                </c:pt>
                <c:pt idx="708">
                  <c:v>102.772616093151</c:v>
                </c:pt>
                <c:pt idx="709">
                  <c:v>102.7807708463662</c:v>
                </c:pt>
                <c:pt idx="710">
                  <c:v>102.7889255995813</c:v>
                </c:pt>
                <c:pt idx="711">
                  <c:v>102.7970803527965</c:v>
                </c:pt>
                <c:pt idx="712">
                  <c:v>102.8052351060116</c:v>
                </c:pt>
                <c:pt idx="713">
                  <c:v>102.8133898592268</c:v>
                </c:pt>
                <c:pt idx="714">
                  <c:v>102.8215446124419</c:v>
                </c:pt>
                <c:pt idx="715">
                  <c:v>102.8296993656571</c:v>
                </c:pt>
                <c:pt idx="716">
                  <c:v>102.8378541188722</c:v>
                </c:pt>
                <c:pt idx="717">
                  <c:v>102.8460088720874</c:v>
                </c:pt>
                <c:pt idx="718">
                  <c:v>102.8541636253025</c:v>
                </c:pt>
                <c:pt idx="719">
                  <c:v>102.8623183785177</c:v>
                </c:pt>
                <c:pt idx="720">
                  <c:v>102.8704731317328</c:v>
                </c:pt>
                <c:pt idx="721">
                  <c:v>102.878627884948</c:v>
                </c:pt>
                <c:pt idx="722">
                  <c:v>102.8867826381631</c:v>
                </c:pt>
                <c:pt idx="723">
                  <c:v>102.8949373913783</c:v>
                </c:pt>
                <c:pt idx="724">
                  <c:v>102.9030921445934</c:v>
                </c:pt>
                <c:pt idx="725">
                  <c:v>102.9112468978086</c:v>
                </c:pt>
                <c:pt idx="726">
                  <c:v>102.9194016510237</c:v>
                </c:pt>
                <c:pt idx="727">
                  <c:v>102.9275564042389</c:v>
                </c:pt>
                <c:pt idx="728">
                  <c:v>102.935711157454</c:v>
                </c:pt>
                <c:pt idx="729">
                  <c:v>102.9438659106692</c:v>
                </c:pt>
                <c:pt idx="730">
                  <c:v>102.9520206638843</c:v>
                </c:pt>
                <c:pt idx="731">
                  <c:v>102.9601754170995</c:v>
                </c:pt>
                <c:pt idx="732">
                  <c:v>102.9683301703146</c:v>
                </c:pt>
                <c:pt idx="733">
                  <c:v>102.9764849235298</c:v>
                </c:pt>
                <c:pt idx="734">
                  <c:v>102.9846396767449</c:v>
                </c:pt>
                <c:pt idx="735">
                  <c:v>102.9927944299601</c:v>
                </c:pt>
                <c:pt idx="736">
                  <c:v>103.0009491831752</c:v>
                </c:pt>
                <c:pt idx="737">
                  <c:v>103.0091039363904</c:v>
                </c:pt>
                <c:pt idx="738">
                  <c:v>103.0172586896055</c:v>
                </c:pt>
              </c:numCache>
            </c:numRef>
          </c:cat>
          <c:val>
            <c:numRef>
              <c:f>'1m'!$L$175:$L$913</c:f>
              <c:numCache>
                <c:formatCode>General</c:formatCode>
                <c:ptCount val="739"/>
                <c:pt idx="269">
                  <c:v>0.21681338376198</c:v>
                </c:pt>
                <c:pt idx="270">
                  <c:v>0.218972460803567</c:v>
                </c:pt>
                <c:pt idx="271">
                  <c:v>0.221139378941124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axId val="2055731912"/>
        <c:axId val="2055737080"/>
      </c:barChart>
      <c:catAx>
        <c:axId val="2055731912"/>
        <c:scaling>
          <c:orientation val="minMax"/>
        </c:scaling>
        <c:delete val="0"/>
        <c:axPos val="b"/>
        <c:majorGridlines/>
        <c:title>
          <c:tx>
            <c:strRef>
              <c:f>'1m'!$M$43</c:f>
              <c:strCache>
                <c:ptCount val="1"/>
                <c:pt idx="0">
                  <c:v>the possible averages of the random samples</c:v>
                </c:pt>
              </c:strCache>
            </c:strRef>
          </c:tx>
          <c:layout/>
          <c:overlay val="0"/>
        </c:title>
        <c:numFmt formatCode="0" sourceLinked="1"/>
        <c:majorTickMark val="out"/>
        <c:minorTickMark val="none"/>
        <c:tickLblPos val="nextTo"/>
        <c:crossAx val="2055737080"/>
        <c:crosses val="autoZero"/>
        <c:auto val="1"/>
        <c:lblAlgn val="ctr"/>
        <c:lblOffset val="100"/>
        <c:tickLblSkip val="123"/>
        <c:tickMarkSkip val="123"/>
        <c:noMultiLvlLbl val="0"/>
      </c:catAx>
      <c:valAx>
        <c:axId val="2055737080"/>
        <c:scaling>
          <c:orientation val="minMax"/>
        </c:scaling>
        <c:delete val="0"/>
        <c:axPos val="l"/>
        <c:majorGridlines/>
        <c:title>
          <c:tx>
            <c:strRef>
              <c:f>'1m'!$M$46</c:f>
              <c:strCache>
                <c:ptCount val="1"/>
                <c:pt idx="0">
                  <c:v>dp/d(average)</c:v>
                </c:pt>
              </c:strCache>
            </c:strRef>
          </c:tx>
          <c:layout/>
          <c:overlay val="0"/>
          <c:txPr>
            <a:bodyPr rot="-5400000" vert="horz"/>
            <a:lstStyle/>
            <a:p>
              <a:pPr>
                <a:defRPr/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crossAx val="2055731912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1.0" l="0.75" r="0.75" t="1.0" header="0.5" footer="0.5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'2m'!$M$19</c:f>
          <c:strCache>
            <c:ptCount val="1"/>
            <c:pt idx="0">
              <c:v>The t-distribution for the H_0 _x000d_with the confidence interval and _x000d_the sample t-value (arrow)</c:v>
            </c:pt>
          </c:strCache>
        </c:strRef>
      </c:tx>
      <c:layout/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'2m'!$C$50</c:f>
              <c:strCache>
                <c:ptCount val="1"/>
                <c:pt idx="0">
                  <c:v>dp/dt</c:v>
                </c:pt>
              </c:strCache>
            </c:strRef>
          </c:tx>
          <c:spPr>
            <a:solidFill>
              <a:srgbClr val="FF0000"/>
            </a:solidFill>
            <a:ln w="47625">
              <a:noFill/>
            </a:ln>
          </c:spPr>
          <c:invertIfNegative val="0"/>
          <c:cat>
            <c:numRef>
              <c:f>'2m'!$B$51:$B$1051</c:f>
              <c:numCache>
                <c:formatCode>General</c:formatCode>
                <c:ptCount val="1001"/>
                <c:pt idx="0">
                  <c:v>-5.0</c:v>
                </c:pt>
                <c:pt idx="1">
                  <c:v>-4.99</c:v>
                </c:pt>
                <c:pt idx="2">
                  <c:v>-4.98</c:v>
                </c:pt>
                <c:pt idx="3">
                  <c:v>-4.97</c:v>
                </c:pt>
                <c:pt idx="4">
                  <c:v>-4.96</c:v>
                </c:pt>
                <c:pt idx="5">
                  <c:v>-4.95</c:v>
                </c:pt>
                <c:pt idx="6">
                  <c:v>-4.94</c:v>
                </c:pt>
                <c:pt idx="7">
                  <c:v>-4.93</c:v>
                </c:pt>
                <c:pt idx="8">
                  <c:v>-4.92</c:v>
                </c:pt>
                <c:pt idx="9">
                  <c:v>-4.91</c:v>
                </c:pt>
                <c:pt idx="10">
                  <c:v>-4.9</c:v>
                </c:pt>
                <c:pt idx="11">
                  <c:v>-4.89</c:v>
                </c:pt>
                <c:pt idx="12">
                  <c:v>-4.88</c:v>
                </c:pt>
                <c:pt idx="13">
                  <c:v>-4.87</c:v>
                </c:pt>
                <c:pt idx="14">
                  <c:v>-4.86</c:v>
                </c:pt>
                <c:pt idx="15">
                  <c:v>-4.85</c:v>
                </c:pt>
                <c:pt idx="16">
                  <c:v>-4.84</c:v>
                </c:pt>
                <c:pt idx="17">
                  <c:v>-4.83</c:v>
                </c:pt>
                <c:pt idx="18">
                  <c:v>-4.82</c:v>
                </c:pt>
                <c:pt idx="19">
                  <c:v>-4.81</c:v>
                </c:pt>
                <c:pt idx="20">
                  <c:v>-4.8</c:v>
                </c:pt>
                <c:pt idx="21">
                  <c:v>-4.79</c:v>
                </c:pt>
                <c:pt idx="22">
                  <c:v>-4.78</c:v>
                </c:pt>
                <c:pt idx="23">
                  <c:v>-4.769999999999999</c:v>
                </c:pt>
                <c:pt idx="24">
                  <c:v>-4.76</c:v>
                </c:pt>
                <c:pt idx="25">
                  <c:v>-4.75</c:v>
                </c:pt>
                <c:pt idx="26">
                  <c:v>-4.74</c:v>
                </c:pt>
                <c:pt idx="27">
                  <c:v>-4.73</c:v>
                </c:pt>
                <c:pt idx="28">
                  <c:v>-4.72</c:v>
                </c:pt>
                <c:pt idx="29">
                  <c:v>-4.71</c:v>
                </c:pt>
                <c:pt idx="30">
                  <c:v>-4.7</c:v>
                </c:pt>
                <c:pt idx="31">
                  <c:v>-4.69</c:v>
                </c:pt>
                <c:pt idx="32">
                  <c:v>-4.68</c:v>
                </c:pt>
                <c:pt idx="33">
                  <c:v>-4.67</c:v>
                </c:pt>
                <c:pt idx="34">
                  <c:v>-4.66</c:v>
                </c:pt>
                <c:pt idx="35">
                  <c:v>-4.65</c:v>
                </c:pt>
                <c:pt idx="36">
                  <c:v>-4.64</c:v>
                </c:pt>
                <c:pt idx="37">
                  <c:v>-4.63</c:v>
                </c:pt>
                <c:pt idx="38">
                  <c:v>-4.62</c:v>
                </c:pt>
                <c:pt idx="39">
                  <c:v>-4.61</c:v>
                </c:pt>
                <c:pt idx="40">
                  <c:v>-4.6</c:v>
                </c:pt>
                <c:pt idx="41">
                  <c:v>-4.59</c:v>
                </c:pt>
                <c:pt idx="42">
                  <c:v>-4.58</c:v>
                </c:pt>
                <c:pt idx="43">
                  <c:v>-4.57</c:v>
                </c:pt>
                <c:pt idx="44">
                  <c:v>-4.56</c:v>
                </c:pt>
                <c:pt idx="45">
                  <c:v>-4.55</c:v>
                </c:pt>
                <c:pt idx="46">
                  <c:v>-4.54</c:v>
                </c:pt>
                <c:pt idx="47">
                  <c:v>-4.53</c:v>
                </c:pt>
                <c:pt idx="48">
                  <c:v>-4.52</c:v>
                </c:pt>
                <c:pt idx="49">
                  <c:v>-4.51</c:v>
                </c:pt>
                <c:pt idx="50">
                  <c:v>-4.5</c:v>
                </c:pt>
                <c:pt idx="51">
                  <c:v>-4.49</c:v>
                </c:pt>
                <c:pt idx="52">
                  <c:v>-4.48</c:v>
                </c:pt>
                <c:pt idx="53">
                  <c:v>-4.47</c:v>
                </c:pt>
                <c:pt idx="54">
                  <c:v>-4.46</c:v>
                </c:pt>
                <c:pt idx="55">
                  <c:v>-4.45</c:v>
                </c:pt>
                <c:pt idx="56">
                  <c:v>-4.44</c:v>
                </c:pt>
                <c:pt idx="57">
                  <c:v>-4.43</c:v>
                </c:pt>
                <c:pt idx="58">
                  <c:v>-4.42</c:v>
                </c:pt>
                <c:pt idx="59">
                  <c:v>-4.41</c:v>
                </c:pt>
                <c:pt idx="60">
                  <c:v>-4.4</c:v>
                </c:pt>
                <c:pt idx="61">
                  <c:v>-4.39</c:v>
                </c:pt>
                <c:pt idx="62">
                  <c:v>-4.38</c:v>
                </c:pt>
                <c:pt idx="63">
                  <c:v>-4.37</c:v>
                </c:pt>
                <c:pt idx="64">
                  <c:v>-4.36</c:v>
                </c:pt>
                <c:pt idx="65">
                  <c:v>-4.35</c:v>
                </c:pt>
                <c:pt idx="66">
                  <c:v>-4.34</c:v>
                </c:pt>
                <c:pt idx="67">
                  <c:v>-4.33</c:v>
                </c:pt>
                <c:pt idx="68">
                  <c:v>-4.32</c:v>
                </c:pt>
                <c:pt idx="69">
                  <c:v>-4.31</c:v>
                </c:pt>
                <c:pt idx="70">
                  <c:v>-4.3</c:v>
                </c:pt>
                <c:pt idx="71">
                  <c:v>-4.29</c:v>
                </c:pt>
                <c:pt idx="72">
                  <c:v>-4.28</c:v>
                </c:pt>
                <c:pt idx="73">
                  <c:v>-4.27</c:v>
                </c:pt>
                <c:pt idx="74">
                  <c:v>-4.26</c:v>
                </c:pt>
                <c:pt idx="75">
                  <c:v>-4.25</c:v>
                </c:pt>
                <c:pt idx="76">
                  <c:v>-4.24</c:v>
                </c:pt>
                <c:pt idx="77">
                  <c:v>-4.23</c:v>
                </c:pt>
                <c:pt idx="78">
                  <c:v>-4.22</c:v>
                </c:pt>
                <c:pt idx="79">
                  <c:v>-4.21</c:v>
                </c:pt>
                <c:pt idx="80">
                  <c:v>-4.2</c:v>
                </c:pt>
                <c:pt idx="81">
                  <c:v>-4.189999999999999</c:v>
                </c:pt>
                <c:pt idx="82">
                  <c:v>-4.18</c:v>
                </c:pt>
                <c:pt idx="83">
                  <c:v>-4.17</c:v>
                </c:pt>
                <c:pt idx="84">
                  <c:v>-4.16</c:v>
                </c:pt>
                <c:pt idx="85">
                  <c:v>-4.15</c:v>
                </c:pt>
                <c:pt idx="86">
                  <c:v>-4.14</c:v>
                </c:pt>
                <c:pt idx="87">
                  <c:v>-4.13</c:v>
                </c:pt>
                <c:pt idx="88">
                  <c:v>-4.12</c:v>
                </c:pt>
                <c:pt idx="89">
                  <c:v>-4.11</c:v>
                </c:pt>
                <c:pt idx="90">
                  <c:v>-4.1</c:v>
                </c:pt>
                <c:pt idx="91">
                  <c:v>-4.09</c:v>
                </c:pt>
                <c:pt idx="92">
                  <c:v>-4.08</c:v>
                </c:pt>
                <c:pt idx="93">
                  <c:v>-4.07</c:v>
                </c:pt>
                <c:pt idx="94">
                  <c:v>-4.06</c:v>
                </c:pt>
                <c:pt idx="95">
                  <c:v>-4.05</c:v>
                </c:pt>
                <c:pt idx="96">
                  <c:v>-4.04</c:v>
                </c:pt>
                <c:pt idx="97">
                  <c:v>-4.03</c:v>
                </c:pt>
                <c:pt idx="98">
                  <c:v>-4.02</c:v>
                </c:pt>
                <c:pt idx="99">
                  <c:v>-4.01</c:v>
                </c:pt>
                <c:pt idx="100">
                  <c:v>-4.0</c:v>
                </c:pt>
                <c:pt idx="101">
                  <c:v>-3.99</c:v>
                </c:pt>
                <c:pt idx="102">
                  <c:v>-3.98</c:v>
                </c:pt>
                <c:pt idx="103">
                  <c:v>-3.97</c:v>
                </c:pt>
                <c:pt idx="104">
                  <c:v>-3.96</c:v>
                </c:pt>
                <c:pt idx="105">
                  <c:v>-3.95</c:v>
                </c:pt>
                <c:pt idx="106">
                  <c:v>-3.94</c:v>
                </c:pt>
                <c:pt idx="107">
                  <c:v>-3.93</c:v>
                </c:pt>
                <c:pt idx="108">
                  <c:v>-3.92</c:v>
                </c:pt>
                <c:pt idx="109">
                  <c:v>-3.91</c:v>
                </c:pt>
                <c:pt idx="110">
                  <c:v>-3.9</c:v>
                </c:pt>
                <c:pt idx="111">
                  <c:v>-3.89</c:v>
                </c:pt>
                <c:pt idx="112">
                  <c:v>-3.88</c:v>
                </c:pt>
                <c:pt idx="113">
                  <c:v>-3.87</c:v>
                </c:pt>
                <c:pt idx="114">
                  <c:v>-3.86</c:v>
                </c:pt>
                <c:pt idx="115">
                  <c:v>-3.85</c:v>
                </c:pt>
                <c:pt idx="116">
                  <c:v>-3.84</c:v>
                </c:pt>
                <c:pt idx="117">
                  <c:v>-3.83</c:v>
                </c:pt>
                <c:pt idx="118">
                  <c:v>-3.82</c:v>
                </c:pt>
                <c:pt idx="119">
                  <c:v>-3.81</c:v>
                </c:pt>
                <c:pt idx="120">
                  <c:v>-3.8</c:v>
                </c:pt>
                <c:pt idx="121">
                  <c:v>-3.79</c:v>
                </c:pt>
                <c:pt idx="122">
                  <c:v>-3.78</c:v>
                </c:pt>
                <c:pt idx="123">
                  <c:v>-3.77</c:v>
                </c:pt>
                <c:pt idx="124">
                  <c:v>-3.76</c:v>
                </c:pt>
                <c:pt idx="125">
                  <c:v>-3.75</c:v>
                </c:pt>
                <c:pt idx="126">
                  <c:v>-3.74</c:v>
                </c:pt>
                <c:pt idx="127">
                  <c:v>-3.73</c:v>
                </c:pt>
                <c:pt idx="128">
                  <c:v>-3.72</c:v>
                </c:pt>
                <c:pt idx="129">
                  <c:v>-3.71</c:v>
                </c:pt>
                <c:pt idx="130">
                  <c:v>-3.7</c:v>
                </c:pt>
                <c:pt idx="131">
                  <c:v>-3.69</c:v>
                </c:pt>
                <c:pt idx="132">
                  <c:v>-3.68</c:v>
                </c:pt>
                <c:pt idx="133">
                  <c:v>-3.67</c:v>
                </c:pt>
                <c:pt idx="134">
                  <c:v>-3.66</c:v>
                </c:pt>
                <c:pt idx="135">
                  <c:v>-3.65</c:v>
                </c:pt>
                <c:pt idx="136">
                  <c:v>-3.64</c:v>
                </c:pt>
                <c:pt idx="137">
                  <c:v>-3.63</c:v>
                </c:pt>
                <c:pt idx="138">
                  <c:v>-3.62</c:v>
                </c:pt>
                <c:pt idx="139">
                  <c:v>-3.61</c:v>
                </c:pt>
                <c:pt idx="140">
                  <c:v>-3.6</c:v>
                </c:pt>
                <c:pt idx="141">
                  <c:v>-3.59</c:v>
                </c:pt>
                <c:pt idx="142">
                  <c:v>-3.58</c:v>
                </c:pt>
                <c:pt idx="143">
                  <c:v>-3.57</c:v>
                </c:pt>
                <c:pt idx="144">
                  <c:v>-3.56</c:v>
                </c:pt>
                <c:pt idx="145">
                  <c:v>-3.55</c:v>
                </c:pt>
                <c:pt idx="146">
                  <c:v>-3.54</c:v>
                </c:pt>
                <c:pt idx="147">
                  <c:v>-3.53</c:v>
                </c:pt>
                <c:pt idx="148">
                  <c:v>-3.52</c:v>
                </c:pt>
                <c:pt idx="149">
                  <c:v>-3.51</c:v>
                </c:pt>
                <c:pt idx="150">
                  <c:v>-3.5</c:v>
                </c:pt>
                <c:pt idx="151">
                  <c:v>-3.49</c:v>
                </c:pt>
                <c:pt idx="152">
                  <c:v>-3.48</c:v>
                </c:pt>
                <c:pt idx="153">
                  <c:v>-3.47</c:v>
                </c:pt>
                <c:pt idx="154">
                  <c:v>-3.46</c:v>
                </c:pt>
                <c:pt idx="155">
                  <c:v>-3.45</c:v>
                </c:pt>
                <c:pt idx="156">
                  <c:v>-3.44</c:v>
                </c:pt>
                <c:pt idx="157">
                  <c:v>-3.43</c:v>
                </c:pt>
                <c:pt idx="158">
                  <c:v>-3.42</c:v>
                </c:pt>
                <c:pt idx="159">
                  <c:v>-3.41</c:v>
                </c:pt>
                <c:pt idx="160">
                  <c:v>-3.4</c:v>
                </c:pt>
                <c:pt idx="161">
                  <c:v>-3.39</c:v>
                </c:pt>
                <c:pt idx="162">
                  <c:v>-3.38</c:v>
                </c:pt>
                <c:pt idx="163">
                  <c:v>-3.37</c:v>
                </c:pt>
                <c:pt idx="164">
                  <c:v>-3.36</c:v>
                </c:pt>
                <c:pt idx="165">
                  <c:v>-3.35</c:v>
                </c:pt>
                <c:pt idx="166">
                  <c:v>-3.34</c:v>
                </c:pt>
                <c:pt idx="167">
                  <c:v>-3.33</c:v>
                </c:pt>
                <c:pt idx="168">
                  <c:v>-3.32</c:v>
                </c:pt>
                <c:pt idx="169">
                  <c:v>-3.31</c:v>
                </c:pt>
                <c:pt idx="170">
                  <c:v>-3.3</c:v>
                </c:pt>
                <c:pt idx="171">
                  <c:v>-3.29</c:v>
                </c:pt>
                <c:pt idx="172">
                  <c:v>-3.28</c:v>
                </c:pt>
                <c:pt idx="173">
                  <c:v>-3.27</c:v>
                </c:pt>
                <c:pt idx="174">
                  <c:v>-3.26</c:v>
                </c:pt>
                <c:pt idx="175">
                  <c:v>-3.25</c:v>
                </c:pt>
                <c:pt idx="176">
                  <c:v>-3.24</c:v>
                </c:pt>
                <c:pt idx="177">
                  <c:v>-3.23</c:v>
                </c:pt>
                <c:pt idx="178">
                  <c:v>-3.22</c:v>
                </c:pt>
                <c:pt idx="179">
                  <c:v>-3.21</c:v>
                </c:pt>
                <c:pt idx="180">
                  <c:v>-3.2</c:v>
                </c:pt>
                <c:pt idx="181">
                  <c:v>-3.19</c:v>
                </c:pt>
                <c:pt idx="182">
                  <c:v>-3.18</c:v>
                </c:pt>
                <c:pt idx="183">
                  <c:v>-3.17</c:v>
                </c:pt>
                <c:pt idx="184">
                  <c:v>-3.16</c:v>
                </c:pt>
                <c:pt idx="185">
                  <c:v>-3.15</c:v>
                </c:pt>
                <c:pt idx="186">
                  <c:v>-3.14</c:v>
                </c:pt>
                <c:pt idx="187">
                  <c:v>-3.13</c:v>
                </c:pt>
                <c:pt idx="188">
                  <c:v>-3.12</c:v>
                </c:pt>
                <c:pt idx="189">
                  <c:v>-3.11</c:v>
                </c:pt>
                <c:pt idx="190">
                  <c:v>-3.1</c:v>
                </c:pt>
                <c:pt idx="191">
                  <c:v>-3.09</c:v>
                </c:pt>
                <c:pt idx="192">
                  <c:v>-3.08</c:v>
                </c:pt>
                <c:pt idx="193">
                  <c:v>-3.07</c:v>
                </c:pt>
                <c:pt idx="194">
                  <c:v>-3.06</c:v>
                </c:pt>
                <c:pt idx="195">
                  <c:v>-3.05</c:v>
                </c:pt>
                <c:pt idx="196">
                  <c:v>-3.04</c:v>
                </c:pt>
                <c:pt idx="197">
                  <c:v>-3.03</c:v>
                </c:pt>
                <c:pt idx="198">
                  <c:v>-3.02</c:v>
                </c:pt>
                <c:pt idx="199">
                  <c:v>-3.01</c:v>
                </c:pt>
                <c:pt idx="200">
                  <c:v>-3.0</c:v>
                </c:pt>
                <c:pt idx="201">
                  <c:v>-2.99</c:v>
                </c:pt>
                <c:pt idx="202">
                  <c:v>-2.98</c:v>
                </c:pt>
                <c:pt idx="203">
                  <c:v>-2.97</c:v>
                </c:pt>
                <c:pt idx="204">
                  <c:v>-2.96</c:v>
                </c:pt>
                <c:pt idx="205">
                  <c:v>-2.95</c:v>
                </c:pt>
                <c:pt idx="206">
                  <c:v>-2.94</c:v>
                </c:pt>
                <c:pt idx="207">
                  <c:v>-2.93</c:v>
                </c:pt>
                <c:pt idx="208">
                  <c:v>-2.92</c:v>
                </c:pt>
                <c:pt idx="209">
                  <c:v>-2.91</c:v>
                </c:pt>
                <c:pt idx="210">
                  <c:v>-2.9</c:v>
                </c:pt>
                <c:pt idx="211">
                  <c:v>-2.89</c:v>
                </c:pt>
                <c:pt idx="212">
                  <c:v>-2.88</c:v>
                </c:pt>
                <c:pt idx="213">
                  <c:v>-2.87</c:v>
                </c:pt>
                <c:pt idx="214">
                  <c:v>-2.86</c:v>
                </c:pt>
                <c:pt idx="215">
                  <c:v>-2.85</c:v>
                </c:pt>
                <c:pt idx="216">
                  <c:v>-2.84</c:v>
                </c:pt>
                <c:pt idx="217">
                  <c:v>-2.83</c:v>
                </c:pt>
                <c:pt idx="218">
                  <c:v>-2.82</c:v>
                </c:pt>
                <c:pt idx="219">
                  <c:v>-2.81</c:v>
                </c:pt>
                <c:pt idx="220">
                  <c:v>-2.8</c:v>
                </c:pt>
                <c:pt idx="221">
                  <c:v>-2.79</c:v>
                </c:pt>
                <c:pt idx="222">
                  <c:v>-2.78</c:v>
                </c:pt>
                <c:pt idx="223">
                  <c:v>-2.77</c:v>
                </c:pt>
                <c:pt idx="224">
                  <c:v>-2.76</c:v>
                </c:pt>
                <c:pt idx="225">
                  <c:v>-2.75</c:v>
                </c:pt>
                <c:pt idx="226">
                  <c:v>-2.74</c:v>
                </c:pt>
                <c:pt idx="227">
                  <c:v>-2.73</c:v>
                </c:pt>
                <c:pt idx="228">
                  <c:v>-2.72</c:v>
                </c:pt>
                <c:pt idx="229">
                  <c:v>-2.71</c:v>
                </c:pt>
                <c:pt idx="230">
                  <c:v>-2.7</c:v>
                </c:pt>
                <c:pt idx="231">
                  <c:v>-2.69</c:v>
                </c:pt>
                <c:pt idx="232">
                  <c:v>-2.68</c:v>
                </c:pt>
                <c:pt idx="233">
                  <c:v>-2.67</c:v>
                </c:pt>
                <c:pt idx="234">
                  <c:v>-2.66</c:v>
                </c:pt>
                <c:pt idx="235">
                  <c:v>-2.65</c:v>
                </c:pt>
                <c:pt idx="236">
                  <c:v>-2.64</c:v>
                </c:pt>
                <c:pt idx="237">
                  <c:v>-2.63</c:v>
                </c:pt>
                <c:pt idx="238">
                  <c:v>-2.62</c:v>
                </c:pt>
                <c:pt idx="239">
                  <c:v>-2.61</c:v>
                </c:pt>
                <c:pt idx="240">
                  <c:v>-2.6</c:v>
                </c:pt>
                <c:pt idx="241">
                  <c:v>-2.59</c:v>
                </c:pt>
                <c:pt idx="242">
                  <c:v>-2.58</c:v>
                </c:pt>
                <c:pt idx="243">
                  <c:v>-2.57</c:v>
                </c:pt>
                <c:pt idx="244">
                  <c:v>-2.56</c:v>
                </c:pt>
                <c:pt idx="245">
                  <c:v>-2.55</c:v>
                </c:pt>
                <c:pt idx="246">
                  <c:v>-2.54</c:v>
                </c:pt>
                <c:pt idx="247">
                  <c:v>-2.53</c:v>
                </c:pt>
                <c:pt idx="248">
                  <c:v>-2.52</c:v>
                </c:pt>
                <c:pt idx="249">
                  <c:v>-2.51</c:v>
                </c:pt>
                <c:pt idx="250">
                  <c:v>-2.5</c:v>
                </c:pt>
                <c:pt idx="251">
                  <c:v>-2.49</c:v>
                </c:pt>
                <c:pt idx="252">
                  <c:v>-2.48</c:v>
                </c:pt>
                <c:pt idx="253">
                  <c:v>-2.47</c:v>
                </c:pt>
                <c:pt idx="254">
                  <c:v>-2.46</c:v>
                </c:pt>
                <c:pt idx="255">
                  <c:v>-2.45</c:v>
                </c:pt>
                <c:pt idx="256">
                  <c:v>-2.44</c:v>
                </c:pt>
                <c:pt idx="257">
                  <c:v>-2.43</c:v>
                </c:pt>
                <c:pt idx="258">
                  <c:v>-2.42</c:v>
                </c:pt>
                <c:pt idx="259">
                  <c:v>-2.41</c:v>
                </c:pt>
                <c:pt idx="260">
                  <c:v>-2.4</c:v>
                </c:pt>
                <c:pt idx="261">
                  <c:v>-2.39</c:v>
                </c:pt>
                <c:pt idx="262">
                  <c:v>-2.38</c:v>
                </c:pt>
                <c:pt idx="263">
                  <c:v>-2.37</c:v>
                </c:pt>
                <c:pt idx="264">
                  <c:v>-2.36</c:v>
                </c:pt>
                <c:pt idx="265">
                  <c:v>-2.35</c:v>
                </c:pt>
                <c:pt idx="266">
                  <c:v>-2.34</c:v>
                </c:pt>
                <c:pt idx="267">
                  <c:v>-2.33</c:v>
                </c:pt>
                <c:pt idx="268">
                  <c:v>-2.32</c:v>
                </c:pt>
                <c:pt idx="269">
                  <c:v>-2.31</c:v>
                </c:pt>
                <c:pt idx="270">
                  <c:v>-2.3</c:v>
                </c:pt>
                <c:pt idx="271">
                  <c:v>-2.29</c:v>
                </c:pt>
                <c:pt idx="272">
                  <c:v>-2.28</c:v>
                </c:pt>
                <c:pt idx="273">
                  <c:v>-2.27</c:v>
                </c:pt>
                <c:pt idx="274">
                  <c:v>-2.26</c:v>
                </c:pt>
                <c:pt idx="275">
                  <c:v>-2.25</c:v>
                </c:pt>
                <c:pt idx="276">
                  <c:v>-2.24</c:v>
                </c:pt>
                <c:pt idx="277">
                  <c:v>-2.23</c:v>
                </c:pt>
                <c:pt idx="278">
                  <c:v>-2.22</c:v>
                </c:pt>
                <c:pt idx="279">
                  <c:v>-2.21</c:v>
                </c:pt>
                <c:pt idx="280">
                  <c:v>-2.2</c:v>
                </c:pt>
                <c:pt idx="281">
                  <c:v>-2.19</c:v>
                </c:pt>
                <c:pt idx="282">
                  <c:v>-2.18</c:v>
                </c:pt>
                <c:pt idx="283">
                  <c:v>-2.17</c:v>
                </c:pt>
                <c:pt idx="284">
                  <c:v>-2.16</c:v>
                </c:pt>
                <c:pt idx="285">
                  <c:v>-2.15</c:v>
                </c:pt>
                <c:pt idx="286">
                  <c:v>-2.14</c:v>
                </c:pt>
                <c:pt idx="287">
                  <c:v>-2.13</c:v>
                </c:pt>
                <c:pt idx="288">
                  <c:v>-2.12</c:v>
                </c:pt>
                <c:pt idx="289">
                  <c:v>-2.11</c:v>
                </c:pt>
                <c:pt idx="290">
                  <c:v>-2.1</c:v>
                </c:pt>
                <c:pt idx="291">
                  <c:v>-2.09</c:v>
                </c:pt>
                <c:pt idx="292">
                  <c:v>-2.08</c:v>
                </c:pt>
                <c:pt idx="293">
                  <c:v>-2.07</c:v>
                </c:pt>
                <c:pt idx="294">
                  <c:v>-2.06</c:v>
                </c:pt>
                <c:pt idx="295">
                  <c:v>-2.05</c:v>
                </c:pt>
                <c:pt idx="296">
                  <c:v>-2.04</c:v>
                </c:pt>
                <c:pt idx="297">
                  <c:v>-2.03</c:v>
                </c:pt>
                <c:pt idx="298">
                  <c:v>-2.02</c:v>
                </c:pt>
                <c:pt idx="299">
                  <c:v>-2.01</c:v>
                </c:pt>
                <c:pt idx="300">
                  <c:v>-2.0</c:v>
                </c:pt>
                <c:pt idx="301">
                  <c:v>-1.99</c:v>
                </c:pt>
                <c:pt idx="302">
                  <c:v>-1.98</c:v>
                </c:pt>
                <c:pt idx="303">
                  <c:v>-1.97</c:v>
                </c:pt>
                <c:pt idx="304">
                  <c:v>-1.96</c:v>
                </c:pt>
                <c:pt idx="305">
                  <c:v>-1.95</c:v>
                </c:pt>
                <c:pt idx="306">
                  <c:v>-1.94</c:v>
                </c:pt>
                <c:pt idx="307">
                  <c:v>-1.93</c:v>
                </c:pt>
                <c:pt idx="308">
                  <c:v>-1.92</c:v>
                </c:pt>
                <c:pt idx="309">
                  <c:v>-1.91</c:v>
                </c:pt>
                <c:pt idx="310">
                  <c:v>-1.9</c:v>
                </c:pt>
                <c:pt idx="311">
                  <c:v>-1.89</c:v>
                </c:pt>
                <c:pt idx="312">
                  <c:v>-1.88</c:v>
                </c:pt>
                <c:pt idx="313">
                  <c:v>-1.87</c:v>
                </c:pt>
                <c:pt idx="314">
                  <c:v>-1.86</c:v>
                </c:pt>
                <c:pt idx="315">
                  <c:v>-1.85</c:v>
                </c:pt>
                <c:pt idx="316">
                  <c:v>-1.84</c:v>
                </c:pt>
                <c:pt idx="317">
                  <c:v>-1.83</c:v>
                </c:pt>
                <c:pt idx="318">
                  <c:v>-1.82</c:v>
                </c:pt>
                <c:pt idx="319">
                  <c:v>-1.81</c:v>
                </c:pt>
                <c:pt idx="320">
                  <c:v>-1.8</c:v>
                </c:pt>
                <c:pt idx="321">
                  <c:v>-1.79</c:v>
                </c:pt>
                <c:pt idx="322">
                  <c:v>-1.78</c:v>
                </c:pt>
                <c:pt idx="323">
                  <c:v>-1.77</c:v>
                </c:pt>
                <c:pt idx="324">
                  <c:v>-1.76</c:v>
                </c:pt>
                <c:pt idx="325">
                  <c:v>-1.75</c:v>
                </c:pt>
                <c:pt idx="326">
                  <c:v>-1.74</c:v>
                </c:pt>
                <c:pt idx="327">
                  <c:v>-1.73</c:v>
                </c:pt>
                <c:pt idx="328">
                  <c:v>-1.72</c:v>
                </c:pt>
                <c:pt idx="329">
                  <c:v>-1.71</c:v>
                </c:pt>
                <c:pt idx="330">
                  <c:v>-1.7</c:v>
                </c:pt>
                <c:pt idx="331">
                  <c:v>-1.69</c:v>
                </c:pt>
                <c:pt idx="332">
                  <c:v>-1.68</c:v>
                </c:pt>
                <c:pt idx="333">
                  <c:v>-1.67</c:v>
                </c:pt>
                <c:pt idx="334">
                  <c:v>-1.66</c:v>
                </c:pt>
                <c:pt idx="335">
                  <c:v>-1.65</c:v>
                </c:pt>
                <c:pt idx="336">
                  <c:v>-1.64</c:v>
                </c:pt>
                <c:pt idx="337">
                  <c:v>-1.63</c:v>
                </c:pt>
                <c:pt idx="338">
                  <c:v>-1.62</c:v>
                </c:pt>
                <c:pt idx="339">
                  <c:v>-1.61</c:v>
                </c:pt>
                <c:pt idx="340">
                  <c:v>-1.6</c:v>
                </c:pt>
                <c:pt idx="341">
                  <c:v>-1.59</c:v>
                </c:pt>
                <c:pt idx="342">
                  <c:v>-1.58</c:v>
                </c:pt>
                <c:pt idx="343">
                  <c:v>-1.57</c:v>
                </c:pt>
                <c:pt idx="344">
                  <c:v>-1.56</c:v>
                </c:pt>
                <c:pt idx="345">
                  <c:v>-1.55</c:v>
                </c:pt>
                <c:pt idx="346">
                  <c:v>-1.54</c:v>
                </c:pt>
                <c:pt idx="347">
                  <c:v>-1.53</c:v>
                </c:pt>
                <c:pt idx="348">
                  <c:v>-1.52</c:v>
                </c:pt>
                <c:pt idx="349">
                  <c:v>-1.51</c:v>
                </c:pt>
                <c:pt idx="350">
                  <c:v>-1.5</c:v>
                </c:pt>
                <c:pt idx="351">
                  <c:v>-1.49</c:v>
                </c:pt>
                <c:pt idx="352">
                  <c:v>-1.48</c:v>
                </c:pt>
                <c:pt idx="353">
                  <c:v>-1.47</c:v>
                </c:pt>
                <c:pt idx="354">
                  <c:v>-1.46</c:v>
                </c:pt>
                <c:pt idx="355">
                  <c:v>-1.45</c:v>
                </c:pt>
                <c:pt idx="356">
                  <c:v>-1.44</c:v>
                </c:pt>
                <c:pt idx="357">
                  <c:v>-1.43</c:v>
                </c:pt>
                <c:pt idx="358">
                  <c:v>-1.42</c:v>
                </c:pt>
                <c:pt idx="359">
                  <c:v>-1.41</c:v>
                </c:pt>
                <c:pt idx="360">
                  <c:v>-1.4</c:v>
                </c:pt>
                <c:pt idx="361">
                  <c:v>-1.39</c:v>
                </c:pt>
                <c:pt idx="362">
                  <c:v>-1.38</c:v>
                </c:pt>
                <c:pt idx="363">
                  <c:v>-1.37</c:v>
                </c:pt>
                <c:pt idx="364">
                  <c:v>-1.36</c:v>
                </c:pt>
                <c:pt idx="365">
                  <c:v>-1.35</c:v>
                </c:pt>
                <c:pt idx="366">
                  <c:v>-1.34</c:v>
                </c:pt>
                <c:pt idx="367">
                  <c:v>-1.33</c:v>
                </c:pt>
                <c:pt idx="368">
                  <c:v>-1.32</c:v>
                </c:pt>
                <c:pt idx="369">
                  <c:v>-1.31</c:v>
                </c:pt>
                <c:pt idx="370">
                  <c:v>-1.3</c:v>
                </c:pt>
                <c:pt idx="371">
                  <c:v>-1.29</c:v>
                </c:pt>
                <c:pt idx="372">
                  <c:v>-1.28</c:v>
                </c:pt>
                <c:pt idx="373">
                  <c:v>-1.27</c:v>
                </c:pt>
                <c:pt idx="374">
                  <c:v>-1.26</c:v>
                </c:pt>
                <c:pt idx="375">
                  <c:v>-1.25</c:v>
                </c:pt>
                <c:pt idx="376">
                  <c:v>-1.24</c:v>
                </c:pt>
                <c:pt idx="377">
                  <c:v>-1.23</c:v>
                </c:pt>
                <c:pt idx="378">
                  <c:v>-1.22</c:v>
                </c:pt>
                <c:pt idx="379">
                  <c:v>-1.21</c:v>
                </c:pt>
                <c:pt idx="380">
                  <c:v>-1.2</c:v>
                </c:pt>
                <c:pt idx="381">
                  <c:v>-1.19</c:v>
                </c:pt>
                <c:pt idx="382">
                  <c:v>-1.18</c:v>
                </c:pt>
                <c:pt idx="383">
                  <c:v>-1.17</c:v>
                </c:pt>
                <c:pt idx="384">
                  <c:v>-1.16</c:v>
                </c:pt>
                <c:pt idx="385">
                  <c:v>-1.15</c:v>
                </c:pt>
                <c:pt idx="386">
                  <c:v>-1.14</c:v>
                </c:pt>
                <c:pt idx="387">
                  <c:v>-1.13</c:v>
                </c:pt>
                <c:pt idx="388">
                  <c:v>-1.12</c:v>
                </c:pt>
                <c:pt idx="389">
                  <c:v>-1.11</c:v>
                </c:pt>
                <c:pt idx="390">
                  <c:v>-1.1</c:v>
                </c:pt>
                <c:pt idx="391">
                  <c:v>-1.09</c:v>
                </c:pt>
                <c:pt idx="392">
                  <c:v>-1.08</c:v>
                </c:pt>
                <c:pt idx="393">
                  <c:v>-1.07</c:v>
                </c:pt>
                <c:pt idx="394">
                  <c:v>-1.06</c:v>
                </c:pt>
                <c:pt idx="395">
                  <c:v>-1.05</c:v>
                </c:pt>
                <c:pt idx="396">
                  <c:v>-1.04</c:v>
                </c:pt>
                <c:pt idx="397">
                  <c:v>-1.03</c:v>
                </c:pt>
                <c:pt idx="398">
                  <c:v>-1.02</c:v>
                </c:pt>
                <c:pt idx="399">
                  <c:v>-1.01</c:v>
                </c:pt>
                <c:pt idx="400">
                  <c:v>-1.0</c:v>
                </c:pt>
                <c:pt idx="401">
                  <c:v>-0.99</c:v>
                </c:pt>
                <c:pt idx="402">
                  <c:v>-0.98</c:v>
                </c:pt>
                <c:pt idx="403">
                  <c:v>-0.97</c:v>
                </c:pt>
                <c:pt idx="404">
                  <c:v>-0.96</c:v>
                </c:pt>
                <c:pt idx="405">
                  <c:v>-0.95</c:v>
                </c:pt>
                <c:pt idx="406">
                  <c:v>-0.939999999999999</c:v>
                </c:pt>
                <c:pt idx="407">
                  <c:v>-0.93</c:v>
                </c:pt>
                <c:pt idx="408">
                  <c:v>-0.92</c:v>
                </c:pt>
                <c:pt idx="409">
                  <c:v>-0.91</c:v>
                </c:pt>
                <c:pt idx="410">
                  <c:v>-0.9</c:v>
                </c:pt>
                <c:pt idx="411">
                  <c:v>-0.89</c:v>
                </c:pt>
                <c:pt idx="412">
                  <c:v>-0.88</c:v>
                </c:pt>
                <c:pt idx="413">
                  <c:v>-0.87</c:v>
                </c:pt>
                <c:pt idx="414">
                  <c:v>-0.86</c:v>
                </c:pt>
                <c:pt idx="415">
                  <c:v>-0.85</c:v>
                </c:pt>
                <c:pt idx="416">
                  <c:v>-0.84</c:v>
                </c:pt>
                <c:pt idx="417">
                  <c:v>-0.83</c:v>
                </c:pt>
                <c:pt idx="418">
                  <c:v>-0.82</c:v>
                </c:pt>
                <c:pt idx="419">
                  <c:v>-0.81</c:v>
                </c:pt>
                <c:pt idx="420">
                  <c:v>-0.8</c:v>
                </c:pt>
                <c:pt idx="421">
                  <c:v>-0.79</c:v>
                </c:pt>
                <c:pt idx="422">
                  <c:v>-0.78</c:v>
                </c:pt>
                <c:pt idx="423">
                  <c:v>-0.769999999999999</c:v>
                </c:pt>
                <c:pt idx="424">
                  <c:v>-0.76</c:v>
                </c:pt>
                <c:pt idx="425">
                  <c:v>-0.75</c:v>
                </c:pt>
                <c:pt idx="426">
                  <c:v>-0.74</c:v>
                </c:pt>
                <c:pt idx="427">
                  <c:v>-0.729999999999999</c:v>
                </c:pt>
                <c:pt idx="428">
                  <c:v>-0.72</c:v>
                </c:pt>
                <c:pt idx="429">
                  <c:v>-0.71</c:v>
                </c:pt>
                <c:pt idx="430">
                  <c:v>-0.7</c:v>
                </c:pt>
                <c:pt idx="431">
                  <c:v>-0.689999999999999</c:v>
                </c:pt>
                <c:pt idx="432">
                  <c:v>-0.68</c:v>
                </c:pt>
                <c:pt idx="433">
                  <c:v>-0.67</c:v>
                </c:pt>
                <c:pt idx="434">
                  <c:v>-0.66</c:v>
                </c:pt>
                <c:pt idx="435">
                  <c:v>-0.649999999999999</c:v>
                </c:pt>
                <c:pt idx="436">
                  <c:v>-0.64</c:v>
                </c:pt>
                <c:pt idx="437">
                  <c:v>-0.63</c:v>
                </c:pt>
                <c:pt idx="438">
                  <c:v>-0.62</c:v>
                </c:pt>
                <c:pt idx="439">
                  <c:v>-0.61</c:v>
                </c:pt>
                <c:pt idx="440">
                  <c:v>-0.6</c:v>
                </c:pt>
                <c:pt idx="441">
                  <c:v>-0.59</c:v>
                </c:pt>
                <c:pt idx="442">
                  <c:v>-0.58</c:v>
                </c:pt>
                <c:pt idx="443">
                  <c:v>-0.57</c:v>
                </c:pt>
                <c:pt idx="444">
                  <c:v>-0.56</c:v>
                </c:pt>
                <c:pt idx="445">
                  <c:v>-0.55</c:v>
                </c:pt>
                <c:pt idx="446">
                  <c:v>-0.54</c:v>
                </c:pt>
                <c:pt idx="447">
                  <c:v>-0.53</c:v>
                </c:pt>
                <c:pt idx="448">
                  <c:v>-0.52</c:v>
                </c:pt>
                <c:pt idx="449">
                  <c:v>-0.51</c:v>
                </c:pt>
                <c:pt idx="450">
                  <c:v>-0.5</c:v>
                </c:pt>
                <c:pt idx="451">
                  <c:v>-0.49</c:v>
                </c:pt>
                <c:pt idx="452">
                  <c:v>-0.48</c:v>
                </c:pt>
                <c:pt idx="453">
                  <c:v>-0.47</c:v>
                </c:pt>
                <c:pt idx="454">
                  <c:v>-0.46</c:v>
                </c:pt>
                <c:pt idx="455">
                  <c:v>-0.45</c:v>
                </c:pt>
                <c:pt idx="456">
                  <c:v>-0.439999999999999</c:v>
                </c:pt>
                <c:pt idx="457">
                  <c:v>-0.43</c:v>
                </c:pt>
                <c:pt idx="458">
                  <c:v>-0.42</c:v>
                </c:pt>
                <c:pt idx="459">
                  <c:v>-0.41</c:v>
                </c:pt>
                <c:pt idx="460">
                  <c:v>-0.399999999999999</c:v>
                </c:pt>
                <c:pt idx="461">
                  <c:v>-0.39</c:v>
                </c:pt>
                <c:pt idx="462">
                  <c:v>-0.38</c:v>
                </c:pt>
                <c:pt idx="463">
                  <c:v>-0.37</c:v>
                </c:pt>
                <c:pt idx="464">
                  <c:v>-0.36</c:v>
                </c:pt>
                <c:pt idx="465">
                  <c:v>-0.35</c:v>
                </c:pt>
                <c:pt idx="466">
                  <c:v>-0.34</c:v>
                </c:pt>
                <c:pt idx="467">
                  <c:v>-0.33</c:v>
                </c:pt>
                <c:pt idx="468">
                  <c:v>-0.32</c:v>
                </c:pt>
                <c:pt idx="469">
                  <c:v>-0.31</c:v>
                </c:pt>
                <c:pt idx="470">
                  <c:v>-0.3</c:v>
                </c:pt>
                <c:pt idx="471">
                  <c:v>-0.29</c:v>
                </c:pt>
                <c:pt idx="472">
                  <c:v>-0.28</c:v>
                </c:pt>
                <c:pt idx="473">
                  <c:v>-0.27</c:v>
                </c:pt>
                <c:pt idx="474">
                  <c:v>-0.26</c:v>
                </c:pt>
                <c:pt idx="475">
                  <c:v>-0.25</c:v>
                </c:pt>
                <c:pt idx="476">
                  <c:v>-0.24</c:v>
                </c:pt>
                <c:pt idx="477">
                  <c:v>-0.23</c:v>
                </c:pt>
                <c:pt idx="478">
                  <c:v>-0.22</c:v>
                </c:pt>
                <c:pt idx="479">
                  <c:v>-0.21</c:v>
                </c:pt>
                <c:pt idx="480">
                  <c:v>-0.2</c:v>
                </c:pt>
                <c:pt idx="481">
                  <c:v>-0.189999999999999</c:v>
                </c:pt>
                <c:pt idx="482">
                  <c:v>-0.18</c:v>
                </c:pt>
                <c:pt idx="483">
                  <c:v>-0.17</c:v>
                </c:pt>
                <c:pt idx="484">
                  <c:v>-0.16</c:v>
                </c:pt>
                <c:pt idx="485">
                  <c:v>-0.149999999999999</c:v>
                </c:pt>
                <c:pt idx="486">
                  <c:v>-0.14</c:v>
                </c:pt>
                <c:pt idx="487">
                  <c:v>-0.13</c:v>
                </c:pt>
                <c:pt idx="488">
                  <c:v>-0.12</c:v>
                </c:pt>
                <c:pt idx="489">
                  <c:v>-0.11</c:v>
                </c:pt>
                <c:pt idx="490">
                  <c:v>-0.0999999999999996</c:v>
                </c:pt>
                <c:pt idx="491">
                  <c:v>-0.0899999999999998</c:v>
                </c:pt>
                <c:pt idx="492">
                  <c:v>-0.0800000000000001</c:v>
                </c:pt>
                <c:pt idx="493">
                  <c:v>-0.0700000000000003</c:v>
                </c:pt>
                <c:pt idx="494">
                  <c:v>-0.0599999999999996</c:v>
                </c:pt>
                <c:pt idx="495">
                  <c:v>-0.0499999999999998</c:v>
                </c:pt>
                <c:pt idx="496">
                  <c:v>-0.04</c:v>
                </c:pt>
                <c:pt idx="497">
                  <c:v>-0.0300000000000002</c:v>
                </c:pt>
                <c:pt idx="498">
                  <c:v>-0.0199999999999996</c:v>
                </c:pt>
                <c:pt idx="499">
                  <c:v>-0.00999999999999978</c:v>
                </c:pt>
                <c:pt idx="500">
                  <c:v>0.0</c:v>
                </c:pt>
                <c:pt idx="501">
                  <c:v>0.00999999999999978</c:v>
                </c:pt>
                <c:pt idx="502">
                  <c:v>0.0200000000000005</c:v>
                </c:pt>
                <c:pt idx="503">
                  <c:v>0.0300000000000002</c:v>
                </c:pt>
                <c:pt idx="504">
                  <c:v>0.04</c:v>
                </c:pt>
                <c:pt idx="505">
                  <c:v>0.0499999999999998</c:v>
                </c:pt>
                <c:pt idx="506">
                  <c:v>0.0600000000000005</c:v>
                </c:pt>
                <c:pt idx="507">
                  <c:v>0.0700000000000003</c:v>
                </c:pt>
                <c:pt idx="508">
                  <c:v>0.0800000000000001</c:v>
                </c:pt>
                <c:pt idx="509">
                  <c:v>0.0899999999999998</c:v>
                </c:pt>
                <c:pt idx="510">
                  <c:v>0.100000000000001</c:v>
                </c:pt>
                <c:pt idx="511">
                  <c:v>0.11</c:v>
                </c:pt>
                <c:pt idx="512">
                  <c:v>0.12</c:v>
                </c:pt>
                <c:pt idx="513">
                  <c:v>0.13</c:v>
                </c:pt>
                <c:pt idx="514">
                  <c:v>0.14</c:v>
                </c:pt>
                <c:pt idx="515">
                  <c:v>0.15</c:v>
                </c:pt>
                <c:pt idx="516">
                  <c:v>0.16</c:v>
                </c:pt>
                <c:pt idx="517">
                  <c:v>0.17</c:v>
                </c:pt>
                <c:pt idx="518">
                  <c:v>0.18</c:v>
                </c:pt>
                <c:pt idx="519">
                  <c:v>0.19</c:v>
                </c:pt>
                <c:pt idx="520">
                  <c:v>0.2</c:v>
                </c:pt>
                <c:pt idx="521">
                  <c:v>0.21</c:v>
                </c:pt>
                <c:pt idx="522">
                  <c:v>0.22</c:v>
                </c:pt>
                <c:pt idx="523">
                  <c:v>0.23</c:v>
                </c:pt>
                <c:pt idx="524">
                  <c:v>0.24</c:v>
                </c:pt>
                <c:pt idx="525">
                  <c:v>0.25</c:v>
                </c:pt>
                <c:pt idx="526">
                  <c:v>0.26</c:v>
                </c:pt>
                <c:pt idx="527">
                  <c:v>0.27</c:v>
                </c:pt>
                <c:pt idx="528">
                  <c:v>0.28</c:v>
                </c:pt>
                <c:pt idx="529">
                  <c:v>0.29</c:v>
                </c:pt>
                <c:pt idx="530">
                  <c:v>0.3</c:v>
                </c:pt>
                <c:pt idx="531">
                  <c:v>0.31</c:v>
                </c:pt>
                <c:pt idx="532">
                  <c:v>0.32</c:v>
                </c:pt>
                <c:pt idx="533">
                  <c:v>0.33</c:v>
                </c:pt>
                <c:pt idx="534">
                  <c:v>0.34</c:v>
                </c:pt>
                <c:pt idx="535">
                  <c:v>0.35</c:v>
                </c:pt>
                <c:pt idx="536">
                  <c:v>0.36</c:v>
                </c:pt>
                <c:pt idx="537">
                  <c:v>0.37</c:v>
                </c:pt>
                <c:pt idx="538">
                  <c:v>0.38</c:v>
                </c:pt>
                <c:pt idx="539">
                  <c:v>0.39</c:v>
                </c:pt>
                <c:pt idx="540">
                  <c:v>0.4</c:v>
                </c:pt>
                <c:pt idx="541">
                  <c:v>0.41</c:v>
                </c:pt>
                <c:pt idx="542">
                  <c:v>0.42</c:v>
                </c:pt>
                <c:pt idx="543">
                  <c:v>0.43</c:v>
                </c:pt>
                <c:pt idx="544">
                  <c:v>0.44</c:v>
                </c:pt>
                <c:pt idx="545">
                  <c:v>0.45</c:v>
                </c:pt>
                <c:pt idx="546">
                  <c:v>0.46</c:v>
                </c:pt>
                <c:pt idx="547">
                  <c:v>0.47</c:v>
                </c:pt>
                <c:pt idx="548">
                  <c:v>0.48</c:v>
                </c:pt>
                <c:pt idx="549">
                  <c:v>0.49</c:v>
                </c:pt>
                <c:pt idx="550">
                  <c:v>0.5</c:v>
                </c:pt>
                <c:pt idx="551">
                  <c:v>0.51</c:v>
                </c:pt>
                <c:pt idx="552">
                  <c:v>0.52</c:v>
                </c:pt>
                <c:pt idx="553">
                  <c:v>0.53</c:v>
                </c:pt>
                <c:pt idx="554">
                  <c:v>0.54</c:v>
                </c:pt>
                <c:pt idx="555">
                  <c:v>0.55</c:v>
                </c:pt>
                <c:pt idx="556">
                  <c:v>0.56</c:v>
                </c:pt>
                <c:pt idx="557">
                  <c:v>0.57</c:v>
                </c:pt>
                <c:pt idx="558">
                  <c:v>0.58</c:v>
                </c:pt>
                <c:pt idx="559">
                  <c:v>0.59</c:v>
                </c:pt>
                <c:pt idx="560">
                  <c:v>0.6</c:v>
                </c:pt>
                <c:pt idx="561">
                  <c:v>0.61</c:v>
                </c:pt>
                <c:pt idx="562">
                  <c:v>0.62</c:v>
                </c:pt>
                <c:pt idx="563">
                  <c:v>0.63</c:v>
                </c:pt>
                <c:pt idx="564">
                  <c:v>0.64</c:v>
                </c:pt>
                <c:pt idx="565">
                  <c:v>0.65</c:v>
                </c:pt>
                <c:pt idx="566">
                  <c:v>0.66</c:v>
                </c:pt>
                <c:pt idx="567">
                  <c:v>0.67</c:v>
                </c:pt>
                <c:pt idx="568">
                  <c:v>0.68</c:v>
                </c:pt>
                <c:pt idx="569">
                  <c:v>0.69</c:v>
                </c:pt>
                <c:pt idx="570">
                  <c:v>0.7</c:v>
                </c:pt>
                <c:pt idx="571">
                  <c:v>0.71</c:v>
                </c:pt>
                <c:pt idx="572">
                  <c:v>0.72</c:v>
                </c:pt>
                <c:pt idx="573">
                  <c:v>0.73</c:v>
                </c:pt>
                <c:pt idx="574">
                  <c:v>0.74</c:v>
                </c:pt>
                <c:pt idx="575">
                  <c:v>0.75</c:v>
                </c:pt>
                <c:pt idx="576">
                  <c:v>0.76</c:v>
                </c:pt>
                <c:pt idx="577">
                  <c:v>0.77</c:v>
                </c:pt>
                <c:pt idx="578">
                  <c:v>0.78</c:v>
                </c:pt>
                <c:pt idx="579">
                  <c:v>0.79</c:v>
                </c:pt>
                <c:pt idx="580">
                  <c:v>0.8</c:v>
                </c:pt>
                <c:pt idx="581">
                  <c:v>0.81</c:v>
                </c:pt>
                <c:pt idx="582">
                  <c:v>0.82</c:v>
                </c:pt>
                <c:pt idx="583">
                  <c:v>0.83</c:v>
                </c:pt>
                <c:pt idx="584">
                  <c:v>0.84</c:v>
                </c:pt>
                <c:pt idx="585">
                  <c:v>0.85</c:v>
                </c:pt>
                <c:pt idx="586">
                  <c:v>0.86</c:v>
                </c:pt>
                <c:pt idx="587">
                  <c:v>0.87</c:v>
                </c:pt>
                <c:pt idx="588">
                  <c:v>0.88</c:v>
                </c:pt>
                <c:pt idx="589">
                  <c:v>0.89</c:v>
                </c:pt>
                <c:pt idx="590">
                  <c:v>0.9</c:v>
                </c:pt>
                <c:pt idx="591">
                  <c:v>0.91</c:v>
                </c:pt>
                <c:pt idx="592">
                  <c:v>0.92</c:v>
                </c:pt>
                <c:pt idx="593">
                  <c:v>0.93</c:v>
                </c:pt>
                <c:pt idx="594">
                  <c:v>0.94</c:v>
                </c:pt>
                <c:pt idx="595">
                  <c:v>0.95</c:v>
                </c:pt>
                <c:pt idx="596">
                  <c:v>0.96</c:v>
                </c:pt>
                <c:pt idx="597">
                  <c:v>0.97</c:v>
                </c:pt>
                <c:pt idx="598">
                  <c:v>0.98</c:v>
                </c:pt>
                <c:pt idx="599">
                  <c:v>0.99</c:v>
                </c:pt>
                <c:pt idx="600">
                  <c:v>1.0</c:v>
                </c:pt>
                <c:pt idx="601">
                  <c:v>1.01</c:v>
                </c:pt>
                <c:pt idx="602">
                  <c:v>1.02</c:v>
                </c:pt>
                <c:pt idx="603">
                  <c:v>1.03</c:v>
                </c:pt>
                <c:pt idx="604">
                  <c:v>1.04</c:v>
                </c:pt>
                <c:pt idx="605">
                  <c:v>1.05</c:v>
                </c:pt>
                <c:pt idx="606">
                  <c:v>1.06</c:v>
                </c:pt>
                <c:pt idx="607">
                  <c:v>1.07</c:v>
                </c:pt>
                <c:pt idx="608">
                  <c:v>1.08</c:v>
                </c:pt>
                <c:pt idx="609">
                  <c:v>1.09</c:v>
                </c:pt>
                <c:pt idx="610">
                  <c:v>1.100000000000001</c:v>
                </c:pt>
                <c:pt idx="611">
                  <c:v>1.11</c:v>
                </c:pt>
                <c:pt idx="612">
                  <c:v>1.12</c:v>
                </c:pt>
                <c:pt idx="613">
                  <c:v>1.13</c:v>
                </c:pt>
                <c:pt idx="614">
                  <c:v>1.140000000000001</c:v>
                </c:pt>
                <c:pt idx="615">
                  <c:v>1.15</c:v>
                </c:pt>
                <c:pt idx="616">
                  <c:v>1.16</c:v>
                </c:pt>
                <c:pt idx="617">
                  <c:v>1.17</c:v>
                </c:pt>
                <c:pt idx="618">
                  <c:v>1.18</c:v>
                </c:pt>
                <c:pt idx="619">
                  <c:v>1.19</c:v>
                </c:pt>
                <c:pt idx="620">
                  <c:v>1.2</c:v>
                </c:pt>
                <c:pt idx="621">
                  <c:v>1.21</c:v>
                </c:pt>
                <c:pt idx="622">
                  <c:v>1.22</c:v>
                </c:pt>
                <c:pt idx="623">
                  <c:v>1.23</c:v>
                </c:pt>
                <c:pt idx="624">
                  <c:v>1.24</c:v>
                </c:pt>
                <c:pt idx="625">
                  <c:v>1.25</c:v>
                </c:pt>
                <c:pt idx="626">
                  <c:v>1.26</c:v>
                </c:pt>
                <c:pt idx="627">
                  <c:v>1.27</c:v>
                </c:pt>
                <c:pt idx="628">
                  <c:v>1.28</c:v>
                </c:pt>
                <c:pt idx="629">
                  <c:v>1.29</c:v>
                </c:pt>
                <c:pt idx="630">
                  <c:v>1.3</c:v>
                </c:pt>
                <c:pt idx="631">
                  <c:v>1.31</c:v>
                </c:pt>
                <c:pt idx="632">
                  <c:v>1.32</c:v>
                </c:pt>
                <c:pt idx="633">
                  <c:v>1.33</c:v>
                </c:pt>
                <c:pt idx="634">
                  <c:v>1.34</c:v>
                </c:pt>
                <c:pt idx="635">
                  <c:v>1.35</c:v>
                </c:pt>
                <c:pt idx="636">
                  <c:v>1.36</c:v>
                </c:pt>
                <c:pt idx="637">
                  <c:v>1.37</c:v>
                </c:pt>
                <c:pt idx="638">
                  <c:v>1.38</c:v>
                </c:pt>
                <c:pt idx="639">
                  <c:v>1.39</c:v>
                </c:pt>
                <c:pt idx="640">
                  <c:v>1.4</c:v>
                </c:pt>
                <c:pt idx="641">
                  <c:v>1.41</c:v>
                </c:pt>
                <c:pt idx="642">
                  <c:v>1.42</c:v>
                </c:pt>
                <c:pt idx="643">
                  <c:v>1.43</c:v>
                </c:pt>
                <c:pt idx="644">
                  <c:v>1.44</c:v>
                </c:pt>
                <c:pt idx="645">
                  <c:v>1.45</c:v>
                </c:pt>
                <c:pt idx="646">
                  <c:v>1.46</c:v>
                </c:pt>
                <c:pt idx="647">
                  <c:v>1.47</c:v>
                </c:pt>
                <c:pt idx="648">
                  <c:v>1.48</c:v>
                </c:pt>
                <c:pt idx="649">
                  <c:v>1.49</c:v>
                </c:pt>
                <c:pt idx="650">
                  <c:v>1.5</c:v>
                </c:pt>
                <c:pt idx="651">
                  <c:v>1.51</c:v>
                </c:pt>
                <c:pt idx="652">
                  <c:v>1.52</c:v>
                </c:pt>
                <c:pt idx="653">
                  <c:v>1.53</c:v>
                </c:pt>
                <c:pt idx="654">
                  <c:v>1.54</c:v>
                </c:pt>
                <c:pt idx="655">
                  <c:v>1.55</c:v>
                </c:pt>
                <c:pt idx="656">
                  <c:v>1.56</c:v>
                </c:pt>
                <c:pt idx="657">
                  <c:v>1.57</c:v>
                </c:pt>
                <c:pt idx="658">
                  <c:v>1.58</c:v>
                </c:pt>
                <c:pt idx="659">
                  <c:v>1.59</c:v>
                </c:pt>
                <c:pt idx="660">
                  <c:v>1.6</c:v>
                </c:pt>
                <c:pt idx="661">
                  <c:v>1.61</c:v>
                </c:pt>
                <c:pt idx="662">
                  <c:v>1.62</c:v>
                </c:pt>
                <c:pt idx="663">
                  <c:v>1.63</c:v>
                </c:pt>
                <c:pt idx="664">
                  <c:v>1.64</c:v>
                </c:pt>
                <c:pt idx="665">
                  <c:v>1.65</c:v>
                </c:pt>
                <c:pt idx="666">
                  <c:v>1.66</c:v>
                </c:pt>
                <c:pt idx="667">
                  <c:v>1.67</c:v>
                </c:pt>
                <c:pt idx="668">
                  <c:v>1.68</c:v>
                </c:pt>
                <c:pt idx="669">
                  <c:v>1.69</c:v>
                </c:pt>
                <c:pt idx="670">
                  <c:v>1.7</c:v>
                </c:pt>
                <c:pt idx="671">
                  <c:v>1.71</c:v>
                </c:pt>
                <c:pt idx="672">
                  <c:v>1.72</c:v>
                </c:pt>
                <c:pt idx="673">
                  <c:v>1.73</c:v>
                </c:pt>
                <c:pt idx="674">
                  <c:v>1.74</c:v>
                </c:pt>
                <c:pt idx="675">
                  <c:v>1.75</c:v>
                </c:pt>
                <c:pt idx="676">
                  <c:v>1.76</c:v>
                </c:pt>
                <c:pt idx="677">
                  <c:v>1.77</c:v>
                </c:pt>
                <c:pt idx="678">
                  <c:v>1.78</c:v>
                </c:pt>
                <c:pt idx="679">
                  <c:v>1.79</c:v>
                </c:pt>
                <c:pt idx="680">
                  <c:v>1.8</c:v>
                </c:pt>
                <c:pt idx="681">
                  <c:v>1.81</c:v>
                </c:pt>
                <c:pt idx="682">
                  <c:v>1.82</c:v>
                </c:pt>
                <c:pt idx="683">
                  <c:v>1.83</c:v>
                </c:pt>
                <c:pt idx="684">
                  <c:v>1.84</c:v>
                </c:pt>
                <c:pt idx="685">
                  <c:v>1.85</c:v>
                </c:pt>
                <c:pt idx="686">
                  <c:v>1.86</c:v>
                </c:pt>
                <c:pt idx="687">
                  <c:v>1.87</c:v>
                </c:pt>
                <c:pt idx="688">
                  <c:v>1.88</c:v>
                </c:pt>
                <c:pt idx="689">
                  <c:v>1.89</c:v>
                </c:pt>
                <c:pt idx="690">
                  <c:v>1.9</c:v>
                </c:pt>
                <c:pt idx="691">
                  <c:v>1.91</c:v>
                </c:pt>
                <c:pt idx="692">
                  <c:v>1.92</c:v>
                </c:pt>
                <c:pt idx="693">
                  <c:v>1.93</c:v>
                </c:pt>
                <c:pt idx="694">
                  <c:v>1.94</c:v>
                </c:pt>
                <c:pt idx="695">
                  <c:v>1.95</c:v>
                </c:pt>
                <c:pt idx="696">
                  <c:v>1.96</c:v>
                </c:pt>
                <c:pt idx="697">
                  <c:v>1.97</c:v>
                </c:pt>
                <c:pt idx="698">
                  <c:v>1.98</c:v>
                </c:pt>
                <c:pt idx="699">
                  <c:v>1.99</c:v>
                </c:pt>
                <c:pt idx="700">
                  <c:v>2.0</c:v>
                </c:pt>
                <c:pt idx="701">
                  <c:v>2.01</c:v>
                </c:pt>
                <c:pt idx="702">
                  <c:v>2.02</c:v>
                </c:pt>
                <c:pt idx="703">
                  <c:v>2.03</c:v>
                </c:pt>
                <c:pt idx="704">
                  <c:v>2.04</c:v>
                </c:pt>
                <c:pt idx="705">
                  <c:v>2.05</c:v>
                </c:pt>
                <c:pt idx="706">
                  <c:v>2.06</c:v>
                </c:pt>
                <c:pt idx="707">
                  <c:v>2.07</c:v>
                </c:pt>
                <c:pt idx="708">
                  <c:v>2.08</c:v>
                </c:pt>
                <c:pt idx="709">
                  <c:v>2.09</c:v>
                </c:pt>
                <c:pt idx="710">
                  <c:v>2.100000000000001</c:v>
                </c:pt>
                <c:pt idx="711">
                  <c:v>2.11</c:v>
                </c:pt>
                <c:pt idx="712">
                  <c:v>2.12</c:v>
                </c:pt>
                <c:pt idx="713">
                  <c:v>2.13</c:v>
                </c:pt>
                <c:pt idx="714">
                  <c:v>2.140000000000001</c:v>
                </c:pt>
                <c:pt idx="715">
                  <c:v>2.15</c:v>
                </c:pt>
                <c:pt idx="716">
                  <c:v>2.16</c:v>
                </c:pt>
                <c:pt idx="717">
                  <c:v>2.17</c:v>
                </c:pt>
                <c:pt idx="718">
                  <c:v>2.18</c:v>
                </c:pt>
                <c:pt idx="719">
                  <c:v>2.19</c:v>
                </c:pt>
                <c:pt idx="720">
                  <c:v>2.2</c:v>
                </c:pt>
                <c:pt idx="721">
                  <c:v>2.21</c:v>
                </c:pt>
                <c:pt idx="722">
                  <c:v>2.22</c:v>
                </c:pt>
                <c:pt idx="723">
                  <c:v>2.23</c:v>
                </c:pt>
                <c:pt idx="724">
                  <c:v>2.24</c:v>
                </c:pt>
                <c:pt idx="725">
                  <c:v>2.25</c:v>
                </c:pt>
                <c:pt idx="726">
                  <c:v>2.26</c:v>
                </c:pt>
                <c:pt idx="727">
                  <c:v>2.27</c:v>
                </c:pt>
                <c:pt idx="728">
                  <c:v>2.28</c:v>
                </c:pt>
                <c:pt idx="729">
                  <c:v>2.29</c:v>
                </c:pt>
                <c:pt idx="730">
                  <c:v>2.3</c:v>
                </c:pt>
                <c:pt idx="731">
                  <c:v>2.31</c:v>
                </c:pt>
                <c:pt idx="732">
                  <c:v>2.32</c:v>
                </c:pt>
                <c:pt idx="733">
                  <c:v>2.33</c:v>
                </c:pt>
                <c:pt idx="734">
                  <c:v>2.34</c:v>
                </c:pt>
                <c:pt idx="735">
                  <c:v>2.35</c:v>
                </c:pt>
                <c:pt idx="736">
                  <c:v>2.36</c:v>
                </c:pt>
                <c:pt idx="737">
                  <c:v>2.37</c:v>
                </c:pt>
                <c:pt idx="738">
                  <c:v>2.38</c:v>
                </c:pt>
                <c:pt idx="739">
                  <c:v>2.39</c:v>
                </c:pt>
                <c:pt idx="740">
                  <c:v>2.4</c:v>
                </c:pt>
                <c:pt idx="741">
                  <c:v>2.41</c:v>
                </c:pt>
                <c:pt idx="742">
                  <c:v>2.42</c:v>
                </c:pt>
                <c:pt idx="743">
                  <c:v>2.43</c:v>
                </c:pt>
                <c:pt idx="744">
                  <c:v>2.44</c:v>
                </c:pt>
                <c:pt idx="745">
                  <c:v>2.45</c:v>
                </c:pt>
                <c:pt idx="746">
                  <c:v>2.46</c:v>
                </c:pt>
                <c:pt idx="747">
                  <c:v>2.47</c:v>
                </c:pt>
                <c:pt idx="748">
                  <c:v>2.48</c:v>
                </c:pt>
                <c:pt idx="749">
                  <c:v>2.49</c:v>
                </c:pt>
                <c:pt idx="750">
                  <c:v>2.5</c:v>
                </c:pt>
                <c:pt idx="751">
                  <c:v>2.51</c:v>
                </c:pt>
                <c:pt idx="752">
                  <c:v>2.52</c:v>
                </c:pt>
                <c:pt idx="753">
                  <c:v>2.53</c:v>
                </c:pt>
                <c:pt idx="754">
                  <c:v>2.54</c:v>
                </c:pt>
                <c:pt idx="755">
                  <c:v>2.55</c:v>
                </c:pt>
                <c:pt idx="756">
                  <c:v>2.56</c:v>
                </c:pt>
                <c:pt idx="757">
                  <c:v>2.57</c:v>
                </c:pt>
                <c:pt idx="758">
                  <c:v>2.58</c:v>
                </c:pt>
                <c:pt idx="759">
                  <c:v>2.59</c:v>
                </c:pt>
                <c:pt idx="760">
                  <c:v>2.6</c:v>
                </c:pt>
                <c:pt idx="761">
                  <c:v>2.61</c:v>
                </c:pt>
                <c:pt idx="762">
                  <c:v>2.62</c:v>
                </c:pt>
                <c:pt idx="763">
                  <c:v>2.63</c:v>
                </c:pt>
                <c:pt idx="764">
                  <c:v>2.64</c:v>
                </c:pt>
                <c:pt idx="765">
                  <c:v>2.65</c:v>
                </c:pt>
                <c:pt idx="766">
                  <c:v>2.66</c:v>
                </c:pt>
                <c:pt idx="767">
                  <c:v>2.67</c:v>
                </c:pt>
                <c:pt idx="768">
                  <c:v>2.68</c:v>
                </c:pt>
                <c:pt idx="769">
                  <c:v>2.69</c:v>
                </c:pt>
                <c:pt idx="770">
                  <c:v>2.7</c:v>
                </c:pt>
                <c:pt idx="771">
                  <c:v>2.71</c:v>
                </c:pt>
                <c:pt idx="772">
                  <c:v>2.72</c:v>
                </c:pt>
                <c:pt idx="773">
                  <c:v>2.73</c:v>
                </c:pt>
                <c:pt idx="774">
                  <c:v>2.74</c:v>
                </c:pt>
                <c:pt idx="775">
                  <c:v>2.75</c:v>
                </c:pt>
                <c:pt idx="776">
                  <c:v>2.76</c:v>
                </c:pt>
                <c:pt idx="777">
                  <c:v>2.77</c:v>
                </c:pt>
                <c:pt idx="778">
                  <c:v>2.78</c:v>
                </c:pt>
                <c:pt idx="779">
                  <c:v>2.79</c:v>
                </c:pt>
                <c:pt idx="780">
                  <c:v>2.8</c:v>
                </c:pt>
                <c:pt idx="781">
                  <c:v>2.81</c:v>
                </c:pt>
                <c:pt idx="782">
                  <c:v>2.82</c:v>
                </c:pt>
                <c:pt idx="783">
                  <c:v>2.83</c:v>
                </c:pt>
                <c:pt idx="784">
                  <c:v>2.84</c:v>
                </c:pt>
                <c:pt idx="785">
                  <c:v>2.85</c:v>
                </c:pt>
                <c:pt idx="786">
                  <c:v>2.86</c:v>
                </c:pt>
                <c:pt idx="787">
                  <c:v>2.87</c:v>
                </c:pt>
                <c:pt idx="788">
                  <c:v>2.88</c:v>
                </c:pt>
                <c:pt idx="789">
                  <c:v>2.89</c:v>
                </c:pt>
                <c:pt idx="790">
                  <c:v>2.9</c:v>
                </c:pt>
                <c:pt idx="791">
                  <c:v>2.91</c:v>
                </c:pt>
                <c:pt idx="792">
                  <c:v>2.92</c:v>
                </c:pt>
                <c:pt idx="793">
                  <c:v>2.930000000000001</c:v>
                </c:pt>
                <c:pt idx="794">
                  <c:v>2.94</c:v>
                </c:pt>
                <c:pt idx="795">
                  <c:v>2.95</c:v>
                </c:pt>
                <c:pt idx="796">
                  <c:v>2.96</c:v>
                </c:pt>
                <c:pt idx="797">
                  <c:v>2.97</c:v>
                </c:pt>
                <c:pt idx="798">
                  <c:v>2.98</c:v>
                </c:pt>
                <c:pt idx="799">
                  <c:v>2.99</c:v>
                </c:pt>
                <c:pt idx="800">
                  <c:v>3.0</c:v>
                </c:pt>
                <c:pt idx="801">
                  <c:v>3.01</c:v>
                </c:pt>
                <c:pt idx="802">
                  <c:v>3.02</c:v>
                </c:pt>
                <c:pt idx="803">
                  <c:v>3.029999999999999</c:v>
                </c:pt>
                <c:pt idx="804">
                  <c:v>3.040000000000001</c:v>
                </c:pt>
                <c:pt idx="805">
                  <c:v>3.050000000000001</c:v>
                </c:pt>
                <c:pt idx="806">
                  <c:v>3.06</c:v>
                </c:pt>
                <c:pt idx="807">
                  <c:v>3.07</c:v>
                </c:pt>
                <c:pt idx="808">
                  <c:v>3.08</c:v>
                </c:pt>
                <c:pt idx="809">
                  <c:v>3.09</c:v>
                </c:pt>
                <c:pt idx="810">
                  <c:v>3.1</c:v>
                </c:pt>
                <c:pt idx="811">
                  <c:v>3.109999999999999</c:v>
                </c:pt>
                <c:pt idx="812">
                  <c:v>3.120000000000001</c:v>
                </c:pt>
                <c:pt idx="813">
                  <c:v>3.130000000000001</c:v>
                </c:pt>
                <c:pt idx="814">
                  <c:v>3.140000000000001</c:v>
                </c:pt>
                <c:pt idx="815">
                  <c:v>3.15</c:v>
                </c:pt>
                <c:pt idx="816">
                  <c:v>3.16</c:v>
                </c:pt>
                <c:pt idx="817">
                  <c:v>3.17</c:v>
                </c:pt>
                <c:pt idx="818">
                  <c:v>3.18</c:v>
                </c:pt>
                <c:pt idx="819">
                  <c:v>3.189999999999999</c:v>
                </c:pt>
                <c:pt idx="820">
                  <c:v>3.199999999999999</c:v>
                </c:pt>
                <c:pt idx="821">
                  <c:v>3.210000000000001</c:v>
                </c:pt>
                <c:pt idx="822">
                  <c:v>3.220000000000001</c:v>
                </c:pt>
                <c:pt idx="823">
                  <c:v>3.23</c:v>
                </c:pt>
                <c:pt idx="824">
                  <c:v>3.24</c:v>
                </c:pt>
                <c:pt idx="825">
                  <c:v>3.25</c:v>
                </c:pt>
                <c:pt idx="826">
                  <c:v>3.26</c:v>
                </c:pt>
                <c:pt idx="827">
                  <c:v>3.27</c:v>
                </c:pt>
                <c:pt idx="828">
                  <c:v>3.279999999999999</c:v>
                </c:pt>
                <c:pt idx="829">
                  <c:v>3.290000000000001</c:v>
                </c:pt>
                <c:pt idx="830">
                  <c:v>3.300000000000001</c:v>
                </c:pt>
                <c:pt idx="831">
                  <c:v>3.31</c:v>
                </c:pt>
                <c:pt idx="832">
                  <c:v>3.32</c:v>
                </c:pt>
                <c:pt idx="833">
                  <c:v>3.33</c:v>
                </c:pt>
                <c:pt idx="834">
                  <c:v>3.34</c:v>
                </c:pt>
                <c:pt idx="835">
                  <c:v>3.35</c:v>
                </c:pt>
                <c:pt idx="836">
                  <c:v>3.359999999999999</c:v>
                </c:pt>
                <c:pt idx="837">
                  <c:v>3.370000000000001</c:v>
                </c:pt>
                <c:pt idx="838">
                  <c:v>3.380000000000001</c:v>
                </c:pt>
                <c:pt idx="839">
                  <c:v>3.39</c:v>
                </c:pt>
                <c:pt idx="840">
                  <c:v>3.4</c:v>
                </c:pt>
                <c:pt idx="841">
                  <c:v>3.41</c:v>
                </c:pt>
                <c:pt idx="842">
                  <c:v>3.42</c:v>
                </c:pt>
                <c:pt idx="843">
                  <c:v>3.43</c:v>
                </c:pt>
                <c:pt idx="844">
                  <c:v>3.439999999999999</c:v>
                </c:pt>
                <c:pt idx="845">
                  <c:v>3.449999999999999</c:v>
                </c:pt>
                <c:pt idx="846">
                  <c:v>3.460000000000001</c:v>
                </c:pt>
                <c:pt idx="847">
                  <c:v>3.470000000000001</c:v>
                </c:pt>
                <c:pt idx="848">
                  <c:v>3.48</c:v>
                </c:pt>
                <c:pt idx="849">
                  <c:v>3.49</c:v>
                </c:pt>
                <c:pt idx="850">
                  <c:v>3.5</c:v>
                </c:pt>
                <c:pt idx="851">
                  <c:v>3.51</c:v>
                </c:pt>
                <c:pt idx="852">
                  <c:v>3.52</c:v>
                </c:pt>
                <c:pt idx="853">
                  <c:v>3.529999999999999</c:v>
                </c:pt>
                <c:pt idx="854">
                  <c:v>3.540000000000001</c:v>
                </c:pt>
                <c:pt idx="855">
                  <c:v>3.550000000000001</c:v>
                </c:pt>
                <c:pt idx="856">
                  <c:v>3.56</c:v>
                </c:pt>
                <c:pt idx="857">
                  <c:v>3.57</c:v>
                </c:pt>
                <c:pt idx="858">
                  <c:v>3.58</c:v>
                </c:pt>
                <c:pt idx="859">
                  <c:v>3.59</c:v>
                </c:pt>
                <c:pt idx="860">
                  <c:v>3.6</c:v>
                </c:pt>
                <c:pt idx="861">
                  <c:v>3.609999999999999</c:v>
                </c:pt>
                <c:pt idx="862">
                  <c:v>3.620000000000001</c:v>
                </c:pt>
                <c:pt idx="863">
                  <c:v>3.630000000000001</c:v>
                </c:pt>
                <c:pt idx="864">
                  <c:v>3.64</c:v>
                </c:pt>
                <c:pt idx="865">
                  <c:v>3.65</c:v>
                </c:pt>
                <c:pt idx="866">
                  <c:v>3.66</c:v>
                </c:pt>
                <c:pt idx="867">
                  <c:v>3.67</c:v>
                </c:pt>
                <c:pt idx="868">
                  <c:v>3.68</c:v>
                </c:pt>
                <c:pt idx="869">
                  <c:v>3.689999999999999</c:v>
                </c:pt>
                <c:pt idx="870">
                  <c:v>3.700000000000001</c:v>
                </c:pt>
                <c:pt idx="871">
                  <c:v>3.710000000000001</c:v>
                </c:pt>
                <c:pt idx="872">
                  <c:v>3.720000000000001</c:v>
                </c:pt>
                <c:pt idx="873">
                  <c:v>3.73</c:v>
                </c:pt>
                <c:pt idx="874">
                  <c:v>3.74</c:v>
                </c:pt>
                <c:pt idx="875">
                  <c:v>3.75</c:v>
                </c:pt>
                <c:pt idx="876">
                  <c:v>3.76</c:v>
                </c:pt>
                <c:pt idx="877">
                  <c:v>3.769999999999999</c:v>
                </c:pt>
                <c:pt idx="878">
                  <c:v>3.779999999999999</c:v>
                </c:pt>
                <c:pt idx="879">
                  <c:v>3.790000000000001</c:v>
                </c:pt>
                <c:pt idx="880">
                  <c:v>3.800000000000001</c:v>
                </c:pt>
                <c:pt idx="881">
                  <c:v>3.81</c:v>
                </c:pt>
                <c:pt idx="882">
                  <c:v>3.82</c:v>
                </c:pt>
                <c:pt idx="883">
                  <c:v>3.83</c:v>
                </c:pt>
                <c:pt idx="884">
                  <c:v>3.84</c:v>
                </c:pt>
                <c:pt idx="885">
                  <c:v>3.85</c:v>
                </c:pt>
                <c:pt idx="886">
                  <c:v>3.859999999999999</c:v>
                </c:pt>
                <c:pt idx="887">
                  <c:v>3.870000000000001</c:v>
                </c:pt>
                <c:pt idx="888">
                  <c:v>3.880000000000001</c:v>
                </c:pt>
                <c:pt idx="889">
                  <c:v>3.89</c:v>
                </c:pt>
                <c:pt idx="890">
                  <c:v>3.9</c:v>
                </c:pt>
                <c:pt idx="891">
                  <c:v>3.91</c:v>
                </c:pt>
                <c:pt idx="892">
                  <c:v>3.92</c:v>
                </c:pt>
                <c:pt idx="893">
                  <c:v>3.93</c:v>
                </c:pt>
                <c:pt idx="894">
                  <c:v>3.939999999999999</c:v>
                </c:pt>
                <c:pt idx="895">
                  <c:v>3.950000000000001</c:v>
                </c:pt>
                <c:pt idx="896">
                  <c:v>3.960000000000001</c:v>
                </c:pt>
                <c:pt idx="897">
                  <c:v>3.970000000000001</c:v>
                </c:pt>
                <c:pt idx="898">
                  <c:v>3.98</c:v>
                </c:pt>
                <c:pt idx="899">
                  <c:v>3.99</c:v>
                </c:pt>
                <c:pt idx="900">
                  <c:v>4.0</c:v>
                </c:pt>
                <c:pt idx="901">
                  <c:v>4.01</c:v>
                </c:pt>
                <c:pt idx="902">
                  <c:v>4.02</c:v>
                </c:pt>
                <c:pt idx="903">
                  <c:v>4.029999999999999</c:v>
                </c:pt>
                <c:pt idx="904">
                  <c:v>4.040000000000001</c:v>
                </c:pt>
                <c:pt idx="905">
                  <c:v>4.050000000000001</c:v>
                </c:pt>
                <c:pt idx="906">
                  <c:v>4.06</c:v>
                </c:pt>
                <c:pt idx="907">
                  <c:v>4.07</c:v>
                </c:pt>
                <c:pt idx="908">
                  <c:v>4.08</c:v>
                </c:pt>
                <c:pt idx="909">
                  <c:v>4.09</c:v>
                </c:pt>
                <c:pt idx="910">
                  <c:v>4.1</c:v>
                </c:pt>
                <c:pt idx="911">
                  <c:v>4.109999999999999</c:v>
                </c:pt>
                <c:pt idx="912">
                  <c:v>4.120000000000001</c:v>
                </c:pt>
                <c:pt idx="913">
                  <c:v>4.130000000000001</c:v>
                </c:pt>
                <c:pt idx="914">
                  <c:v>4.140000000000001</c:v>
                </c:pt>
                <c:pt idx="915">
                  <c:v>4.15</c:v>
                </c:pt>
                <c:pt idx="916">
                  <c:v>4.16</c:v>
                </c:pt>
                <c:pt idx="917">
                  <c:v>4.17</c:v>
                </c:pt>
                <c:pt idx="918">
                  <c:v>4.18</c:v>
                </c:pt>
                <c:pt idx="919">
                  <c:v>4.189999999999999</c:v>
                </c:pt>
                <c:pt idx="920">
                  <c:v>4.200000000000001</c:v>
                </c:pt>
                <c:pt idx="921">
                  <c:v>4.210000000000001</c:v>
                </c:pt>
                <c:pt idx="922">
                  <c:v>4.220000000000001</c:v>
                </c:pt>
                <c:pt idx="923">
                  <c:v>4.23</c:v>
                </c:pt>
                <c:pt idx="924">
                  <c:v>4.24</c:v>
                </c:pt>
                <c:pt idx="925">
                  <c:v>4.25</c:v>
                </c:pt>
                <c:pt idx="926">
                  <c:v>4.26</c:v>
                </c:pt>
                <c:pt idx="927">
                  <c:v>4.27</c:v>
                </c:pt>
                <c:pt idx="928">
                  <c:v>4.28</c:v>
                </c:pt>
                <c:pt idx="929">
                  <c:v>4.290000000000001</c:v>
                </c:pt>
                <c:pt idx="930">
                  <c:v>4.300000000000001</c:v>
                </c:pt>
                <c:pt idx="931">
                  <c:v>4.31</c:v>
                </c:pt>
                <c:pt idx="932">
                  <c:v>4.32</c:v>
                </c:pt>
                <c:pt idx="933">
                  <c:v>4.33</c:v>
                </c:pt>
                <c:pt idx="934">
                  <c:v>4.34</c:v>
                </c:pt>
                <c:pt idx="935">
                  <c:v>4.35</c:v>
                </c:pt>
                <c:pt idx="936">
                  <c:v>4.359999999999999</c:v>
                </c:pt>
                <c:pt idx="937">
                  <c:v>4.370000000000001</c:v>
                </c:pt>
                <c:pt idx="938">
                  <c:v>4.380000000000001</c:v>
                </c:pt>
                <c:pt idx="939">
                  <c:v>4.39</c:v>
                </c:pt>
                <c:pt idx="940">
                  <c:v>4.4</c:v>
                </c:pt>
                <c:pt idx="941">
                  <c:v>4.41</c:v>
                </c:pt>
                <c:pt idx="942">
                  <c:v>4.42</c:v>
                </c:pt>
                <c:pt idx="943">
                  <c:v>4.43</c:v>
                </c:pt>
                <c:pt idx="944">
                  <c:v>4.44</c:v>
                </c:pt>
                <c:pt idx="945">
                  <c:v>4.450000000000001</c:v>
                </c:pt>
                <c:pt idx="946">
                  <c:v>4.460000000000001</c:v>
                </c:pt>
                <c:pt idx="947">
                  <c:v>4.47</c:v>
                </c:pt>
                <c:pt idx="948">
                  <c:v>4.48</c:v>
                </c:pt>
                <c:pt idx="949">
                  <c:v>4.49</c:v>
                </c:pt>
                <c:pt idx="950">
                  <c:v>4.5</c:v>
                </c:pt>
                <c:pt idx="951">
                  <c:v>4.51</c:v>
                </c:pt>
                <c:pt idx="952">
                  <c:v>4.52</c:v>
                </c:pt>
                <c:pt idx="953">
                  <c:v>4.529999999999999</c:v>
                </c:pt>
                <c:pt idx="954">
                  <c:v>4.540000000000001</c:v>
                </c:pt>
                <c:pt idx="955">
                  <c:v>4.550000000000001</c:v>
                </c:pt>
                <c:pt idx="956">
                  <c:v>4.56</c:v>
                </c:pt>
                <c:pt idx="957">
                  <c:v>4.57</c:v>
                </c:pt>
                <c:pt idx="958">
                  <c:v>4.58</c:v>
                </c:pt>
                <c:pt idx="959">
                  <c:v>4.59</c:v>
                </c:pt>
                <c:pt idx="960">
                  <c:v>4.6</c:v>
                </c:pt>
                <c:pt idx="961">
                  <c:v>4.609999999999999</c:v>
                </c:pt>
                <c:pt idx="962">
                  <c:v>4.620000000000001</c:v>
                </c:pt>
                <c:pt idx="963">
                  <c:v>4.630000000000001</c:v>
                </c:pt>
                <c:pt idx="964">
                  <c:v>4.64</c:v>
                </c:pt>
                <c:pt idx="965">
                  <c:v>4.65</c:v>
                </c:pt>
                <c:pt idx="966">
                  <c:v>4.66</c:v>
                </c:pt>
                <c:pt idx="967">
                  <c:v>4.67</c:v>
                </c:pt>
                <c:pt idx="968">
                  <c:v>4.68</c:v>
                </c:pt>
                <c:pt idx="969">
                  <c:v>4.689999999999999</c:v>
                </c:pt>
                <c:pt idx="970">
                  <c:v>4.700000000000001</c:v>
                </c:pt>
                <c:pt idx="971">
                  <c:v>4.710000000000001</c:v>
                </c:pt>
                <c:pt idx="972">
                  <c:v>4.720000000000001</c:v>
                </c:pt>
                <c:pt idx="973">
                  <c:v>4.73</c:v>
                </c:pt>
                <c:pt idx="974">
                  <c:v>4.74</c:v>
                </c:pt>
                <c:pt idx="975">
                  <c:v>4.75</c:v>
                </c:pt>
                <c:pt idx="976">
                  <c:v>4.76</c:v>
                </c:pt>
                <c:pt idx="977">
                  <c:v>4.769999999999999</c:v>
                </c:pt>
                <c:pt idx="978">
                  <c:v>4.78</c:v>
                </c:pt>
                <c:pt idx="979">
                  <c:v>4.790000000000001</c:v>
                </c:pt>
                <c:pt idx="980">
                  <c:v>4.800000000000001</c:v>
                </c:pt>
                <c:pt idx="981">
                  <c:v>4.81</c:v>
                </c:pt>
                <c:pt idx="982">
                  <c:v>4.82</c:v>
                </c:pt>
                <c:pt idx="983">
                  <c:v>4.83</c:v>
                </c:pt>
                <c:pt idx="984">
                  <c:v>4.84</c:v>
                </c:pt>
                <c:pt idx="985">
                  <c:v>4.85</c:v>
                </c:pt>
                <c:pt idx="986">
                  <c:v>4.859999999999999</c:v>
                </c:pt>
                <c:pt idx="987">
                  <c:v>4.870000000000001</c:v>
                </c:pt>
                <c:pt idx="988">
                  <c:v>4.880000000000001</c:v>
                </c:pt>
                <c:pt idx="989">
                  <c:v>4.89</c:v>
                </c:pt>
                <c:pt idx="990">
                  <c:v>4.9</c:v>
                </c:pt>
                <c:pt idx="991">
                  <c:v>4.91</c:v>
                </c:pt>
                <c:pt idx="992">
                  <c:v>4.92</c:v>
                </c:pt>
                <c:pt idx="993">
                  <c:v>4.93</c:v>
                </c:pt>
                <c:pt idx="994">
                  <c:v>4.94</c:v>
                </c:pt>
                <c:pt idx="995">
                  <c:v>4.950000000000001</c:v>
                </c:pt>
                <c:pt idx="996">
                  <c:v>4.960000000000001</c:v>
                </c:pt>
                <c:pt idx="997">
                  <c:v>4.97</c:v>
                </c:pt>
                <c:pt idx="998">
                  <c:v>4.98</c:v>
                </c:pt>
                <c:pt idx="999">
                  <c:v>4.99</c:v>
                </c:pt>
                <c:pt idx="1000">
                  <c:v>5.0</c:v>
                </c:pt>
              </c:numCache>
            </c:numRef>
          </c:cat>
          <c:val>
            <c:numRef>
              <c:f>'2m'!$C$51:$C$1051</c:f>
              <c:numCache>
                <c:formatCode>General</c:formatCode>
                <c:ptCount val="1001"/>
                <c:pt idx="0">
                  <c:v>0.000504299758135043</c:v>
                </c:pt>
                <c:pt idx="1">
                  <c:v>0.000511774271262895</c:v>
                </c:pt>
                <c:pt idx="2">
                  <c:v>0.000519366754081533</c:v>
                </c:pt>
                <c:pt idx="3">
                  <c:v>0.000527079165482902</c:v>
                </c:pt>
                <c:pt idx="4">
                  <c:v>0.000534913498160913</c:v>
                </c:pt>
                <c:pt idx="5">
                  <c:v>0.000542871779209184</c:v>
                </c:pt>
                <c:pt idx="6">
                  <c:v>0.000550956070729428</c:v>
                </c:pt>
                <c:pt idx="7">
                  <c:v>0.000559168470450663</c:v>
                </c:pt>
                <c:pt idx="8">
                  <c:v>0.000567511112359435</c:v>
                </c:pt>
                <c:pt idx="9">
                  <c:v>0.000575986167341263</c:v>
                </c:pt>
                <c:pt idx="10">
                  <c:v>0.000584595843833467</c:v>
                </c:pt>
                <c:pt idx="11">
                  <c:v>0.000593342388489613</c:v>
                </c:pt>
                <c:pt idx="12">
                  <c:v>0.000602228086855747</c:v>
                </c:pt>
                <c:pt idx="13">
                  <c:v>0.000611255264058649</c:v>
                </c:pt>
                <c:pt idx="14">
                  <c:v>0.000620426285506283</c:v>
                </c:pt>
                <c:pt idx="15">
                  <c:v>0.000629743557600689</c:v>
                </c:pt>
                <c:pt idx="16">
                  <c:v>0.000639209528463505</c:v>
                </c:pt>
                <c:pt idx="17">
                  <c:v>0.000648826688674349</c:v>
                </c:pt>
                <c:pt idx="18">
                  <c:v>0.00065859757202228</c:v>
                </c:pt>
                <c:pt idx="19">
                  <c:v>0.000668524756270555</c:v>
                </c:pt>
                <c:pt idx="20">
                  <c:v>0.000678610863934928</c:v>
                </c:pt>
                <c:pt idx="21">
                  <c:v>0.000688858563075705</c:v>
                </c:pt>
                <c:pt idx="22">
                  <c:v>0.000699270568103799</c:v>
                </c:pt>
                <c:pt idx="23">
                  <c:v>0.000709849640601023</c:v>
                </c:pt>
                <c:pt idx="24">
                  <c:v>0.000720598590154858</c:v>
                </c:pt>
                <c:pt idx="25">
                  <c:v>0.000731520275207956</c:v>
                </c:pt>
                <c:pt idx="26">
                  <c:v>0.000742617603922614</c:v>
                </c:pt>
                <c:pt idx="27">
                  <c:v>0.000753893535060476</c:v>
                </c:pt>
                <c:pt idx="28">
                  <c:v>0.000765351078877733</c:v>
                </c:pt>
                <c:pt idx="29">
                  <c:v>0.000776993298036057</c:v>
                </c:pt>
                <c:pt idx="30">
                  <c:v>0.000788823308529566</c:v>
                </c:pt>
                <c:pt idx="31">
                  <c:v>0.000800844280628074</c:v>
                </c:pt>
                <c:pt idx="32">
                  <c:v>0.000813059439836878</c:v>
                </c:pt>
                <c:pt idx="33">
                  <c:v>0.000825472067873413</c:v>
                </c:pt>
                <c:pt idx="34">
                  <c:v>0.000838085503661</c:v>
                </c:pt>
                <c:pt idx="35">
                  <c:v>0.000850903144340013</c:v>
                </c:pt>
                <c:pt idx="36">
                  <c:v>0.000863928446296729</c:v>
                </c:pt>
                <c:pt idx="37">
                  <c:v>0.000877164926210176</c:v>
                </c:pt>
                <c:pt idx="38">
                  <c:v>0.000890616162117258</c:v>
                </c:pt>
                <c:pt idx="39">
                  <c:v>0.000904285794496482</c:v>
                </c:pt>
                <c:pt idx="40">
                  <c:v>0.000918177527370563</c:v>
                </c:pt>
                <c:pt idx="41">
                  <c:v>0.000932295129428256</c:v>
                </c:pt>
                <c:pt idx="42">
                  <c:v>0.000946642435165693</c:v>
                </c:pt>
                <c:pt idx="43">
                  <c:v>0.000961223346047585</c:v>
                </c:pt>
                <c:pt idx="44">
                  <c:v>0.000976041831688567</c:v>
                </c:pt>
                <c:pt idx="45">
                  <c:v>0.00099110193105505</c:v>
                </c:pt>
                <c:pt idx="46">
                  <c:v>0.00100640775368792</c:v>
                </c:pt>
                <c:pt idx="47">
                  <c:v>0.00102196348094638</c:v>
                </c:pt>
                <c:pt idx="48">
                  <c:v>0.0010377733672733</c:v>
                </c:pt>
                <c:pt idx="49">
                  <c:v>0.00105384174148247</c:v>
                </c:pt>
                <c:pt idx="50">
                  <c:v>0.00107017300806799</c:v>
                </c:pt>
                <c:pt idx="51">
                  <c:v>0.0010867716485363</c:v>
                </c:pt>
                <c:pt idx="52">
                  <c:v>0.00110364222276108</c:v>
                </c:pt>
                <c:pt idx="53">
                  <c:v>0.00112078937036146</c:v>
                </c:pt>
                <c:pt idx="54">
                  <c:v>0.00113821781210393</c:v>
                </c:pt>
                <c:pt idx="55">
                  <c:v>0.00115593235132821</c:v>
                </c:pt>
                <c:pt idx="56">
                  <c:v>0.00117393787539759</c:v>
                </c:pt>
                <c:pt idx="57">
                  <c:v>0.00119223935717408</c:v>
                </c:pt>
                <c:pt idx="58">
                  <c:v>0.00121084185651873</c:v>
                </c:pt>
                <c:pt idx="59">
                  <c:v>0.0012297505218175</c:v>
                </c:pt>
                <c:pt idx="60">
                  <c:v>0.00124897059153318</c:v>
                </c:pt>
                <c:pt idx="61">
                  <c:v>0.00126850739578364</c:v>
                </c:pt>
                <c:pt idx="62">
                  <c:v>0.00128836635794691</c:v>
                </c:pt>
                <c:pt idx="63">
                  <c:v>0.00130855299629344</c:v>
                </c:pt>
                <c:pt idx="64">
                  <c:v>0.001329072925646</c:v>
                </c:pt>
                <c:pt idx="65">
                  <c:v>0.0013499318590676</c:v>
                </c:pt>
                <c:pt idx="66">
                  <c:v>0.00137113560957792</c:v>
                </c:pt>
                <c:pt idx="67">
                  <c:v>0.0013926900918986</c:v>
                </c:pt>
                <c:pt idx="68">
                  <c:v>0.00141460132422791</c:v>
                </c:pt>
                <c:pt idx="69">
                  <c:v>0.00143687543004517</c:v>
                </c:pt>
                <c:pt idx="70">
                  <c:v>0.0014595186399454</c:v>
                </c:pt>
                <c:pt idx="71">
                  <c:v>0.00148253729350464</c:v>
                </c:pt>
                <c:pt idx="72">
                  <c:v>0.00150593784117645</c:v>
                </c:pt>
                <c:pt idx="73">
                  <c:v>0.00152972684621987</c:v>
                </c:pt>
                <c:pt idx="74">
                  <c:v>0.0015539109866596</c:v>
                </c:pt>
                <c:pt idx="75">
                  <c:v>0.00157849705727855</c:v>
                </c:pt>
                <c:pt idx="76">
                  <c:v>0.00160349197164349</c:v>
                </c:pt>
                <c:pt idx="77">
                  <c:v>0.00162890276416406</c:v>
                </c:pt>
                <c:pt idx="78">
                  <c:v>0.00165473659218583</c:v>
                </c:pt>
                <c:pt idx="79">
                  <c:v>0.0016810007381177</c:v>
                </c:pt>
                <c:pt idx="80">
                  <c:v>0.00170770261159432</c:v>
                </c:pt>
                <c:pt idx="81">
                  <c:v>0.00173484975167378</c:v>
                </c:pt>
                <c:pt idx="82">
                  <c:v>0.00176244982907139</c:v>
                </c:pt>
                <c:pt idx="83">
                  <c:v>0.00179051064842967</c:v>
                </c:pt>
                <c:pt idx="84">
                  <c:v>0.00181904015062541</c:v>
                </c:pt>
                <c:pt idx="85">
                  <c:v>0.0018480464151141</c:v>
                </c:pt>
                <c:pt idx="86">
                  <c:v>0.00187753766231224</c:v>
                </c:pt>
                <c:pt idx="87">
                  <c:v>0.00190752225601813</c:v>
                </c:pt>
                <c:pt idx="88">
                  <c:v>0.00193800870587167</c:v>
                </c:pt>
                <c:pt idx="89">
                  <c:v>0.00196900566985358</c:v>
                </c:pt>
                <c:pt idx="90">
                  <c:v>0.00200052195682462</c:v>
                </c:pt>
                <c:pt idx="91">
                  <c:v>0.00203256652910541</c:v>
                </c:pt>
                <c:pt idx="92">
                  <c:v>0.00206514850509722</c:v>
                </c:pt>
                <c:pt idx="93">
                  <c:v>0.00209827716194443</c:v>
                </c:pt>
                <c:pt idx="94">
                  <c:v>0.0021319619382391</c:v>
                </c:pt>
                <c:pt idx="95">
                  <c:v>0.00216621243676813</c:v>
                </c:pt>
                <c:pt idx="96">
                  <c:v>0.00220103842730373</c:v>
                </c:pt>
                <c:pt idx="97">
                  <c:v>0.00223644984943756</c:v>
                </c:pt>
                <c:pt idx="98">
                  <c:v>0.00227245681545914</c:v>
                </c:pt>
                <c:pt idx="99">
                  <c:v>0.0023090696132791</c:v>
                </c:pt>
                <c:pt idx="100">
                  <c:v>0.00234629870939783</c:v>
                </c:pt>
                <c:pt idx="101">
                  <c:v>0.00238415475191995</c:v>
                </c:pt>
                <c:pt idx="102">
                  <c:v>0.00242264857361533</c:v>
                </c:pt>
                <c:pt idx="103">
                  <c:v>0.00246179119502698</c:v>
                </c:pt>
                <c:pt idx="104">
                  <c:v>0.00250159382762661</c:v>
                </c:pt>
                <c:pt idx="105">
                  <c:v>0.00254206787701819</c:v>
                </c:pt>
                <c:pt idx="106">
                  <c:v>0.00258322494619012</c:v>
                </c:pt>
                <c:pt idx="107">
                  <c:v>0.00262507683881661</c:v>
                </c:pt>
                <c:pt idx="108">
                  <c:v>0.00266763556260877</c:v>
                </c:pt>
                <c:pt idx="109">
                  <c:v>0.00271091333271585</c:v>
                </c:pt>
                <c:pt idx="110">
                  <c:v>0.00275492257517741</c:v>
                </c:pt>
                <c:pt idx="111">
                  <c:v>0.00279967593042662</c:v>
                </c:pt>
                <c:pt idx="112">
                  <c:v>0.00284518625684554</c:v>
                </c:pt>
                <c:pt idx="113">
                  <c:v>0.00289146663437269</c:v>
                </c:pt>
                <c:pt idx="114">
                  <c:v>0.00293853036816356</c:v>
                </c:pt>
                <c:pt idx="115">
                  <c:v>0.00298639099230447</c:v>
                </c:pt>
                <c:pt idx="116">
                  <c:v>0.00303506227358038</c:v>
                </c:pt>
                <c:pt idx="117">
                  <c:v>0.00308455821529711</c:v>
                </c:pt>
                <c:pt idx="118">
                  <c:v>0.00313489306115853</c:v>
                </c:pt>
                <c:pt idx="119">
                  <c:v>0.00318608129919912</c:v>
                </c:pt>
                <c:pt idx="120">
                  <c:v>0.00323813766577246</c:v>
                </c:pt>
                <c:pt idx="121">
                  <c:v>0.00329107714959611</c:v>
                </c:pt>
                <c:pt idx="122">
                  <c:v>0.00334491499585339</c:v>
                </c:pt>
                <c:pt idx="123">
                  <c:v>0.0033996667103524</c:v>
                </c:pt>
                <c:pt idx="124">
                  <c:v>0.00345534806374295</c:v>
                </c:pt>
                <c:pt idx="125">
                  <c:v>0.00351197509579154</c:v>
                </c:pt>
                <c:pt idx="126">
                  <c:v>0.00356956411971519</c:v>
                </c:pt>
                <c:pt idx="127">
                  <c:v>0.00362813172657424</c:v>
                </c:pt>
                <c:pt idx="128">
                  <c:v>0.00368769478972458</c:v>
                </c:pt>
                <c:pt idx="129">
                  <c:v>0.00374827046932991</c:v>
                </c:pt>
                <c:pt idx="130">
                  <c:v>0.00380987621693417</c:v>
                </c:pt>
                <c:pt idx="131">
                  <c:v>0.0038725297800946</c:v>
                </c:pt>
                <c:pt idx="132">
                  <c:v>0.0039362492070758</c:v>
                </c:pt>
                <c:pt idx="133">
                  <c:v>0.0040010528516051</c:v>
                </c:pt>
                <c:pt idx="134">
                  <c:v>0.00406695937768959</c:v>
                </c:pt>
                <c:pt idx="135">
                  <c:v>0.00413398776449502</c:v>
                </c:pt>
                <c:pt idx="136">
                  <c:v>0.00420215731128696</c:v>
                </c:pt>
                <c:pt idx="137">
                  <c:v>0.00427148764243438</c:v>
                </c:pt>
                <c:pt idx="138">
                  <c:v>0.004341998712476</c:v>
                </c:pt>
                <c:pt idx="139">
                  <c:v>0.00441371081124947</c:v>
                </c:pt>
                <c:pt idx="140">
                  <c:v>0.00448664456908377</c:v>
                </c:pt>
                <c:pt idx="141">
                  <c:v>0.00456082096205472</c:v>
                </c:pt>
                <c:pt idx="142">
                  <c:v>0.00463626131730412</c:v>
                </c:pt>
                <c:pt idx="143">
                  <c:v>0.00471298731842216</c:v>
                </c:pt>
                <c:pt idx="144">
                  <c:v>0.00479102101089371</c:v>
                </c:pt>
                <c:pt idx="145">
                  <c:v>0.00487038480760801</c:v>
                </c:pt>
                <c:pt idx="146">
                  <c:v>0.00495110149443225</c:v>
                </c:pt>
                <c:pt idx="147">
                  <c:v>0.00503319423584871</c:v>
                </c:pt>
                <c:pt idx="148">
                  <c:v>0.00511668658065556</c:v>
                </c:pt>
                <c:pt idx="149">
                  <c:v>0.00520160246773121</c:v>
                </c:pt>
                <c:pt idx="150">
                  <c:v>0.00528796623186211</c:v>
                </c:pt>
                <c:pt idx="151">
                  <c:v>0.00537580260963384</c:v>
                </c:pt>
                <c:pt idx="152">
                  <c:v>0.00546513674538519</c:v>
                </c:pt>
                <c:pt idx="153">
                  <c:v>0.00555599419722524</c:v>
                </c:pt>
                <c:pt idx="154">
                  <c:v>0.00564840094311288</c:v>
                </c:pt>
                <c:pt idx="155">
                  <c:v>0.00574238338699864</c:v>
                </c:pt>
                <c:pt idx="156">
                  <c:v>0.00583796836502839</c:v>
                </c:pt>
                <c:pt idx="157">
                  <c:v>0.00593518315180844</c:v>
                </c:pt>
                <c:pt idx="158">
                  <c:v>0.00603405546673172</c:v>
                </c:pt>
                <c:pt idx="159">
                  <c:v>0.00613461348036429</c:v>
                </c:pt>
                <c:pt idx="160">
                  <c:v>0.00623688582089187</c:v>
                </c:pt>
                <c:pt idx="161">
                  <c:v>0.00634090158062552</c:v>
                </c:pt>
                <c:pt idx="162">
                  <c:v>0.00644669032256585</c:v>
                </c:pt>
                <c:pt idx="163">
                  <c:v>0.00655428208702521</c:v>
                </c:pt>
                <c:pt idx="164">
                  <c:v>0.00666370739830666</c:v>
                </c:pt>
                <c:pt idx="165">
                  <c:v>0.00677499727143915</c:v>
                </c:pt>
                <c:pt idx="166">
                  <c:v>0.00688818321896787</c:v>
                </c:pt>
                <c:pt idx="167">
                  <c:v>0.00700329725779874</c:v>
                </c:pt>
                <c:pt idx="168">
                  <c:v>0.00712037191609589</c:v>
                </c:pt>
                <c:pt idx="169">
                  <c:v>0.00723944024023119</c:v>
                </c:pt>
                <c:pt idx="170">
                  <c:v>0.00736053580178425</c:v>
                </c:pt>
                <c:pt idx="171">
                  <c:v>0.00748369270459187</c:v>
                </c:pt>
                <c:pt idx="172">
                  <c:v>0.00760894559184551</c:v>
                </c:pt>
                <c:pt idx="173">
                  <c:v>0.00773632965323501</c:v>
                </c:pt>
                <c:pt idx="174">
                  <c:v>0.00786588063213739</c:v>
                </c:pt>
                <c:pt idx="175">
                  <c:v>0.00799763483284875</c:v>
                </c:pt>
                <c:pt idx="176">
                  <c:v>0.00813162912785778</c:v>
                </c:pt>
                <c:pt idx="177">
                  <c:v>0.00826790096515876</c:v>
                </c:pt>
                <c:pt idx="178">
                  <c:v>0.00840648837560234</c:v>
                </c:pt>
                <c:pt idx="179">
                  <c:v>0.00854742998028183</c:v>
                </c:pt>
                <c:pt idx="180">
                  <c:v>0.00869076499795323</c:v>
                </c:pt>
                <c:pt idx="181">
                  <c:v>0.00883653325248622</c:v>
                </c:pt>
                <c:pt idx="182">
                  <c:v>0.0089847751803441</c:v>
                </c:pt>
                <c:pt idx="183">
                  <c:v>0.00913553183809014</c:v>
                </c:pt>
                <c:pt idx="184">
                  <c:v>0.00928884490991771</c:v>
                </c:pt>
                <c:pt idx="185">
                  <c:v>0.00944475671520142</c:v>
                </c:pt>
                <c:pt idx="186">
                  <c:v>0.00960331021606648</c:v>
                </c:pt>
                <c:pt idx="187">
                  <c:v>0.00976454902497331</c:v>
                </c:pt>
                <c:pt idx="188">
                  <c:v>0.00992851741231437</c:v>
                </c:pt>
                <c:pt idx="189">
                  <c:v>0.0100952603140198</c:v>
                </c:pt>
                <c:pt idx="190">
                  <c:v>0.0102648233391686</c:v>
                </c:pt>
                <c:pt idx="191">
                  <c:v>0.010437252777602</c:v>
                </c:pt>
                <c:pt idx="192">
                  <c:v>0.0106125956075349</c:v>
                </c:pt>
                <c:pt idx="193">
                  <c:v>0.0107908995031623</c:v>
                </c:pt>
                <c:pt idx="194">
                  <c:v>0.0109722128422561</c:v>
                </c:pt>
                <c:pt idx="195">
                  <c:v>0.0111565847137481</c:v>
                </c:pt>
                <c:pt idx="196">
                  <c:v>0.011344064925296</c:v>
                </c:pt>
                <c:pt idx="197">
                  <c:v>0.0115347040108266</c:v>
                </c:pt>
                <c:pt idx="198">
                  <c:v>0.0117285532380522</c:v>
                </c:pt>
                <c:pt idx="199">
                  <c:v>0.0119256646159558</c:v>
                </c:pt>
                <c:pt idx="200">
                  <c:v>0.0121260909022396</c:v>
                </c:pt>
                <c:pt idx="201">
                  <c:v>0.0123298856107318</c:v>
                </c:pt>
                <c:pt idx="202">
                  <c:v>0.0125371030187464</c:v>
                </c:pt>
                <c:pt idx="203">
                  <c:v>0.0127477981743907</c:v>
                </c:pt>
                <c:pt idx="204">
                  <c:v>0.0129620269038148</c:v>
                </c:pt>
                <c:pt idx="205">
                  <c:v>0.0131798458183966</c:v>
                </c:pt>
                <c:pt idx="206">
                  <c:v>0.0134013123218572</c:v>
                </c:pt>
                <c:pt idx="207">
                  <c:v>0.0136264846172998</c:v>
                </c:pt>
                <c:pt idx="208">
                  <c:v>0.0138554217141655</c:v>
                </c:pt>
                <c:pt idx="209">
                  <c:v>0.0140881834350999</c:v>
                </c:pt>
                <c:pt idx="210">
                  <c:v>0.0143248304227229</c:v>
                </c:pt>
                <c:pt idx="211">
                  <c:v>0.0145654241462948</c:v>
                </c:pt>
                <c:pt idx="212">
                  <c:v>0.0148100269082722</c:v>
                </c:pt>
                <c:pt idx="213">
                  <c:v>0.015058701850744</c:v>
                </c:pt>
                <c:pt idx="214">
                  <c:v>0.0153115129617425</c:v>
                </c:pt>
                <c:pt idx="215">
                  <c:v>0.0155685250814185</c:v>
                </c:pt>
                <c:pt idx="216">
                  <c:v>0.0158298039080754</c:v>
                </c:pt>
                <c:pt idx="217">
                  <c:v>0.0160954160040501</c:v>
                </c:pt>
                <c:pt idx="218">
                  <c:v>0.0163654288014357</c:v>
                </c:pt>
                <c:pt idx="219">
                  <c:v>0.0166399106076334</c:v>
                </c:pt>
                <c:pt idx="220">
                  <c:v>0.0169189306107275</c:v>
                </c:pt>
                <c:pt idx="221">
                  <c:v>0.0172025588846714</c:v>
                </c:pt>
                <c:pt idx="222">
                  <c:v>0.0174908663942762</c:v>
                </c:pt>
                <c:pt idx="223">
                  <c:v>0.0177839249999917</c:v>
                </c:pt>
                <c:pt idx="224">
                  <c:v>0.0180818074624685</c:v>
                </c:pt>
                <c:pt idx="225">
                  <c:v>0.0183845874468924</c:v>
                </c:pt>
                <c:pt idx="226">
                  <c:v>0.018692339527078</c:v>
                </c:pt>
                <c:pt idx="227">
                  <c:v>0.0190051391893117</c:v>
                </c:pt>
                <c:pt idx="228">
                  <c:v>0.0193230628359332</c:v>
                </c:pt>
                <c:pt idx="229">
                  <c:v>0.0196461877886415</c:v>
                </c:pt>
                <c:pt idx="230">
                  <c:v>0.019974592291516</c:v>
                </c:pt>
                <c:pt idx="231">
                  <c:v>0.0203083555137384</c:v>
                </c:pt>
                <c:pt idx="232">
                  <c:v>0.0206475575520041</c:v>
                </c:pt>
                <c:pt idx="233">
                  <c:v>0.020992279432609</c:v>
                </c:pt>
                <c:pt idx="234">
                  <c:v>0.0213426031131998</c:v>
                </c:pt>
                <c:pt idx="235">
                  <c:v>0.0216986114841732</c:v>
                </c:pt>
                <c:pt idx="236">
                  <c:v>0.0220603883697108</c:v>
                </c:pt>
                <c:pt idx="237">
                  <c:v>0.0224280185284355</c:v>
                </c:pt>
                <c:pt idx="238">
                  <c:v>0.0228015876536745</c:v>
                </c:pt>
                <c:pt idx="239">
                  <c:v>0.0231811823733154</c:v>
                </c:pt>
                <c:pt idx="240">
                  <c:v>0.0235668902492386</c:v>
                </c:pt>
                <c:pt idx="241">
                  <c:v>0.0239587997763128</c:v>
                </c:pt>
                <c:pt idx="242">
                  <c:v>0.0243570003809357</c:v>
                </c:pt>
                <c:pt idx="243">
                  <c:v>0.0247615824191061</c:v>
                </c:pt>
                <c:pt idx="244">
                  <c:v>0.0251726371740097</c:v>
                </c:pt>
                <c:pt idx="245">
                  <c:v>0.0255902568531027</c:v>
                </c:pt>
                <c:pt idx="246">
                  <c:v>0.0260145345846763</c:v>
                </c:pt>
                <c:pt idx="247">
                  <c:v>0.026445564413885</c:v>
                </c:pt>
                <c:pt idx="248">
                  <c:v>0.0268834412982206</c:v>
                </c:pt>
                <c:pt idx="249">
                  <c:v>0.0273282611024163</c:v>
                </c:pt>
                <c:pt idx="250">
                  <c:v>0.0277801205927591</c:v>
                </c:pt>
                <c:pt idx="251">
                  <c:v>0.0282391174307969</c:v>
                </c:pt>
                <c:pt idx="252">
                  <c:v>0.0287053501664173</c:v>
                </c:pt>
                <c:pt idx="253">
                  <c:v>0.0291789182302829</c:v>
                </c:pt>
                <c:pt idx="254">
                  <c:v>0.0296599219256007</c:v>
                </c:pt>
                <c:pt idx="255">
                  <c:v>0.0301484624192095</c:v>
                </c:pt>
                <c:pt idx="256">
                  <c:v>0.0306446417319626</c:v>
                </c:pt>
                <c:pt idx="257">
                  <c:v>0.031148562728388</c:v>
                </c:pt>
                <c:pt idx="258">
                  <c:v>0.031660329105605</c:v>
                </c:pt>
                <c:pt idx="259">
                  <c:v>0.0321800453814771</c:v>
                </c:pt>
                <c:pt idx="260">
                  <c:v>0.0327078168819802</c:v>
                </c:pt>
                <c:pt idx="261">
                  <c:v>0.0332437497277656</c:v>
                </c:pt>
                <c:pt idx="262">
                  <c:v>0.033787950819897</c:v>
                </c:pt>
                <c:pt idx="263">
                  <c:v>0.0343405278247394</c:v>
                </c:pt>
                <c:pt idx="264">
                  <c:v>0.0349015891579792</c:v>
                </c:pt>
                <c:pt idx="265">
                  <c:v>0.0354712439677534</c:v>
                </c:pt>
                <c:pt idx="266">
                  <c:v>0.0360496021168663</c:v>
                </c:pt>
                <c:pt idx="267">
                  <c:v>0.036636774164072</c:v>
                </c:pt>
                <c:pt idx="268">
                  <c:v>0.0372328713443998</c:v>
                </c:pt>
                <c:pt idx="269">
                  <c:v>0.0378380055485013</c:v>
                </c:pt>
                <c:pt idx="270">
                  <c:v>0.0384522893009963</c:v>
                </c:pt>
                <c:pt idx="271">
                  <c:v>0.0390758357377947</c:v>
                </c:pt>
                <c:pt idx="272">
                  <c:v>0.0397087585823732</c:v>
                </c:pt>
                <c:pt idx="273">
                  <c:v>0.0403511721209824</c:v>
                </c:pt>
                <c:pt idx="274">
                  <c:v>0.0410031911767642</c:v>
                </c:pt>
                <c:pt idx="275">
                  <c:v>0.0416649310827539</c:v>
                </c:pt>
                <c:pt idx="276">
                  <c:v>0.0423365076537475</c:v>
                </c:pt>
                <c:pt idx="277">
                  <c:v>0.0430180371570086</c:v>
                </c:pt>
                <c:pt idx="278">
                  <c:v>0.0437096362817959</c:v>
                </c:pt>
                <c:pt idx="279">
                  <c:v>0.0444114221076849</c:v>
                </c:pt>
                <c:pt idx="280">
                  <c:v>0.0451235120716655</c:v>
                </c:pt>
                <c:pt idx="281">
                  <c:v>0.0458460239339895</c:v>
                </c:pt>
                <c:pt idx="282">
                  <c:v>0.0465790757427498</c:v>
                </c:pt>
                <c:pt idx="283">
                  <c:v>0.0473227857971657</c:v>
                </c:pt>
                <c:pt idx="284">
                  <c:v>0.0480772726095559</c:v>
                </c:pt>
                <c:pt idx="285">
                  <c:v>0.0488426548659755</c:v>
                </c:pt>
                <c:pt idx="286">
                  <c:v>0.0496190513854978</c:v>
                </c:pt>
                <c:pt idx="287">
                  <c:v>0.0504065810781178</c:v>
                </c:pt>
                <c:pt idx="288">
                  <c:v>0.05120536290126</c:v>
                </c:pt>
                <c:pt idx="289">
                  <c:v>0.0520155158148673</c:v>
                </c:pt>
                <c:pt idx="290">
                  <c:v>0.052837158735054</c:v>
                </c:pt>
                <c:pt idx="291">
                  <c:v>0.053670410486302</c:v>
                </c:pt>
                <c:pt idx="292">
                  <c:v>0.0545153897521819</c:v>
                </c:pt>
                <c:pt idx="293">
                  <c:v>0.0553722150245821</c:v>
                </c:pt>
                <c:pt idx="294">
                  <c:v>0.056241004551426</c:v>
                </c:pt>
                <c:pt idx="295">
                  <c:v>0.0571218762828625</c:v>
                </c:pt>
                <c:pt idx="296">
                  <c:v>0.0580149478159127</c:v>
                </c:pt>
                <c:pt idx="297">
                  <c:v>0.0589203363375566</c:v>
                </c:pt>
                <c:pt idx="298">
                  <c:v>0.059838158566246</c:v>
                </c:pt>
                <c:pt idx="299">
                  <c:v>0.0607685306918292</c:v>
                </c:pt>
                <c:pt idx="300">
                  <c:v>0.0617115683138738</c:v>
                </c:pt>
                <c:pt idx="301">
                  <c:v>0.0626673863783763</c:v>
                </c:pt>
                <c:pt idx="302">
                  <c:v>0.0636360991128457</c:v>
                </c:pt>
                <c:pt idx="303">
                  <c:v>0.0646178199597527</c:v>
                </c:pt>
                <c:pt idx="304">
                  <c:v>0.0656126615083337</c:v>
                </c:pt>
                <c:pt idx="305">
                  <c:v>0.0666207354247409</c:v>
                </c:pt>
                <c:pt idx="306">
                  <c:v>0.0676421523805341</c:v>
                </c:pt>
                <c:pt idx="307">
                  <c:v>0.068677021979505</c:v>
                </c:pt>
                <c:pt idx="308">
                  <c:v>0.0697254526828315</c:v>
                </c:pt>
                <c:pt idx="309">
                  <c:v>0.0707875517325586</c:v>
                </c:pt>
                <c:pt idx="310">
                  <c:v>0.0718634250734032</c:v>
                </c:pt>
                <c:pt idx="311">
                  <c:v>0.0729531772728825</c:v>
                </c:pt>
                <c:pt idx="312">
                  <c:v>0.0740569114397676</c:v>
                </c:pt>
                <c:pt idx="313">
                  <c:v>0.0751747291408647</c:v>
                </c:pt>
                <c:pt idx="314">
                  <c:v>0.0763067303161272</c:v>
                </c:pt>
                <c:pt idx="315">
                  <c:v>0.0774530131921057</c:v>
                </c:pt>
                <c:pt idx="316">
                  <c:v>0.0786136741937427</c:v>
                </c:pt>
                <c:pt idx="684">
                  <c:v>0.0786136741937427</c:v>
                </c:pt>
                <c:pt idx="685">
                  <c:v>0.0774530131921056</c:v>
                </c:pt>
                <c:pt idx="686">
                  <c:v>0.0763067303161272</c:v>
                </c:pt>
                <c:pt idx="687">
                  <c:v>0.0751747291408647</c:v>
                </c:pt>
                <c:pt idx="688">
                  <c:v>0.0740569114397676</c:v>
                </c:pt>
                <c:pt idx="689">
                  <c:v>0.0729531772728824</c:v>
                </c:pt>
                <c:pt idx="690">
                  <c:v>0.0718634250734031</c:v>
                </c:pt>
                <c:pt idx="691">
                  <c:v>0.0707875517325586</c:v>
                </c:pt>
                <c:pt idx="692">
                  <c:v>0.0697254526828315</c:v>
                </c:pt>
                <c:pt idx="693">
                  <c:v>0.068677021979505</c:v>
                </c:pt>
                <c:pt idx="694">
                  <c:v>0.0676421523805341</c:v>
                </c:pt>
                <c:pt idx="695">
                  <c:v>0.0666207354247409</c:v>
                </c:pt>
                <c:pt idx="696">
                  <c:v>0.0656126615083337</c:v>
                </c:pt>
                <c:pt idx="697">
                  <c:v>0.0646178199597527</c:v>
                </c:pt>
                <c:pt idx="698">
                  <c:v>0.0636360991128456</c:v>
                </c:pt>
                <c:pt idx="699">
                  <c:v>0.0626673863783762</c:v>
                </c:pt>
                <c:pt idx="700">
                  <c:v>0.0617115683138738</c:v>
                </c:pt>
                <c:pt idx="701">
                  <c:v>0.0607685306918292</c:v>
                </c:pt>
                <c:pt idx="702">
                  <c:v>0.0598381585662459</c:v>
                </c:pt>
                <c:pt idx="703">
                  <c:v>0.0589203363375565</c:v>
                </c:pt>
                <c:pt idx="704">
                  <c:v>0.0580149478159127</c:v>
                </c:pt>
                <c:pt idx="705">
                  <c:v>0.0571218762828625</c:v>
                </c:pt>
                <c:pt idx="706">
                  <c:v>0.0562410045514259</c:v>
                </c:pt>
                <c:pt idx="707">
                  <c:v>0.0553722150245821</c:v>
                </c:pt>
                <c:pt idx="708">
                  <c:v>0.0545153897521819</c:v>
                </c:pt>
                <c:pt idx="709">
                  <c:v>0.053670410486302</c:v>
                </c:pt>
                <c:pt idx="710">
                  <c:v>0.052837158735054</c:v>
                </c:pt>
                <c:pt idx="711">
                  <c:v>0.0520155158148673</c:v>
                </c:pt>
                <c:pt idx="712">
                  <c:v>0.05120536290126</c:v>
                </c:pt>
                <c:pt idx="713">
                  <c:v>0.0504065810781178</c:v>
                </c:pt>
                <c:pt idx="714">
                  <c:v>0.0496190513854978</c:v>
                </c:pt>
                <c:pt idx="715">
                  <c:v>0.0488426548659756</c:v>
                </c:pt>
                <c:pt idx="716">
                  <c:v>0.0480772726095559</c:v>
                </c:pt>
                <c:pt idx="717">
                  <c:v>0.0473227857971657</c:v>
                </c:pt>
                <c:pt idx="718">
                  <c:v>0.0465790757427498</c:v>
                </c:pt>
                <c:pt idx="719">
                  <c:v>0.0458460239339895</c:v>
                </c:pt>
                <c:pt idx="720">
                  <c:v>0.0451235120716654</c:v>
                </c:pt>
                <c:pt idx="721">
                  <c:v>0.0444114221076849</c:v>
                </c:pt>
                <c:pt idx="722">
                  <c:v>0.0437096362817959</c:v>
                </c:pt>
                <c:pt idx="723">
                  <c:v>0.0430180371570086</c:v>
                </c:pt>
                <c:pt idx="724">
                  <c:v>0.0423365076537474</c:v>
                </c:pt>
                <c:pt idx="725">
                  <c:v>0.0416649310827539</c:v>
                </c:pt>
                <c:pt idx="726">
                  <c:v>0.0410031911767642</c:v>
                </c:pt>
                <c:pt idx="727">
                  <c:v>0.0403511721209824</c:v>
                </c:pt>
                <c:pt idx="728">
                  <c:v>0.0397087585823731</c:v>
                </c:pt>
                <c:pt idx="729">
                  <c:v>0.0390758357377947</c:v>
                </c:pt>
                <c:pt idx="730">
                  <c:v>0.0384522893009963</c:v>
                </c:pt>
                <c:pt idx="731">
                  <c:v>0.0378380055485013</c:v>
                </c:pt>
                <c:pt idx="732">
                  <c:v>0.0372328713443998</c:v>
                </c:pt>
                <c:pt idx="733">
                  <c:v>0.036636774164072</c:v>
                </c:pt>
                <c:pt idx="734">
                  <c:v>0.0360496021168663</c:v>
                </c:pt>
                <c:pt idx="735">
                  <c:v>0.0354712439677534</c:v>
                </c:pt>
                <c:pt idx="736">
                  <c:v>0.0349015891579792</c:v>
                </c:pt>
                <c:pt idx="737">
                  <c:v>0.0343405278247394</c:v>
                </c:pt>
                <c:pt idx="738">
                  <c:v>0.033787950819897</c:v>
                </c:pt>
                <c:pt idx="739">
                  <c:v>0.0332437497277655</c:v>
                </c:pt>
                <c:pt idx="740">
                  <c:v>0.0327078168819802</c:v>
                </c:pt>
                <c:pt idx="741">
                  <c:v>0.0321800453814771</c:v>
                </c:pt>
                <c:pt idx="742">
                  <c:v>0.031660329105605</c:v>
                </c:pt>
                <c:pt idx="743">
                  <c:v>0.031148562728388</c:v>
                </c:pt>
                <c:pt idx="744">
                  <c:v>0.0306446417319626</c:v>
                </c:pt>
                <c:pt idx="745">
                  <c:v>0.0301484624192095</c:v>
                </c:pt>
                <c:pt idx="746">
                  <c:v>0.0296599219256007</c:v>
                </c:pt>
                <c:pt idx="747">
                  <c:v>0.0291789182302829</c:v>
                </c:pt>
                <c:pt idx="748">
                  <c:v>0.0287053501664173</c:v>
                </c:pt>
                <c:pt idx="749">
                  <c:v>0.0282391174307969</c:v>
                </c:pt>
                <c:pt idx="750">
                  <c:v>0.0277801205927591</c:v>
                </c:pt>
                <c:pt idx="751">
                  <c:v>0.0273282611024163</c:v>
                </c:pt>
                <c:pt idx="752">
                  <c:v>0.0268834412982206</c:v>
                </c:pt>
                <c:pt idx="753">
                  <c:v>0.0264455644138849</c:v>
                </c:pt>
                <c:pt idx="754">
                  <c:v>0.0260145345846763</c:v>
                </c:pt>
                <c:pt idx="755">
                  <c:v>0.0255902568531027</c:v>
                </c:pt>
                <c:pt idx="756">
                  <c:v>0.0251726371740097</c:v>
                </c:pt>
                <c:pt idx="757">
                  <c:v>0.0247615824191061</c:v>
                </c:pt>
                <c:pt idx="758">
                  <c:v>0.0243570003809357</c:v>
                </c:pt>
                <c:pt idx="759">
                  <c:v>0.0239587997763128</c:v>
                </c:pt>
                <c:pt idx="760">
                  <c:v>0.0235668902492386</c:v>
                </c:pt>
                <c:pt idx="761">
                  <c:v>0.0231811823733154</c:v>
                </c:pt>
                <c:pt idx="762">
                  <c:v>0.0228015876536745</c:v>
                </c:pt>
                <c:pt idx="763">
                  <c:v>0.0224280185284355</c:v>
                </c:pt>
                <c:pt idx="764">
                  <c:v>0.0220603883697108</c:v>
                </c:pt>
                <c:pt idx="765">
                  <c:v>0.0216986114841732</c:v>
                </c:pt>
                <c:pt idx="766">
                  <c:v>0.0213426031131998</c:v>
                </c:pt>
                <c:pt idx="767">
                  <c:v>0.020992279432609</c:v>
                </c:pt>
                <c:pt idx="768">
                  <c:v>0.0206475575520041</c:v>
                </c:pt>
                <c:pt idx="769">
                  <c:v>0.0203083555137384</c:v>
                </c:pt>
                <c:pt idx="770">
                  <c:v>0.019974592291516</c:v>
                </c:pt>
                <c:pt idx="771">
                  <c:v>0.0196461877886415</c:v>
                </c:pt>
                <c:pt idx="772">
                  <c:v>0.0193230628359332</c:v>
                </c:pt>
                <c:pt idx="773">
                  <c:v>0.0190051391893117</c:v>
                </c:pt>
                <c:pt idx="774">
                  <c:v>0.018692339527078</c:v>
                </c:pt>
                <c:pt idx="775">
                  <c:v>0.0183845874468924</c:v>
                </c:pt>
                <c:pt idx="776">
                  <c:v>0.0180818074624685</c:v>
                </c:pt>
                <c:pt idx="777">
                  <c:v>0.0177839249999917</c:v>
                </c:pt>
                <c:pt idx="778">
                  <c:v>0.0174908663942762</c:v>
                </c:pt>
                <c:pt idx="779">
                  <c:v>0.0172025588846714</c:v>
                </c:pt>
                <c:pt idx="780">
                  <c:v>0.0169189306107275</c:v>
                </c:pt>
                <c:pt idx="781">
                  <c:v>0.0166399106076334</c:v>
                </c:pt>
                <c:pt idx="782">
                  <c:v>0.0163654288014356</c:v>
                </c:pt>
                <c:pt idx="783">
                  <c:v>0.0160954160040501</c:v>
                </c:pt>
                <c:pt idx="784">
                  <c:v>0.0158298039080754</c:v>
                </c:pt>
                <c:pt idx="785">
                  <c:v>0.0155685250814185</c:v>
                </c:pt>
                <c:pt idx="786">
                  <c:v>0.0153115129617424</c:v>
                </c:pt>
                <c:pt idx="787">
                  <c:v>0.015058701850744</c:v>
                </c:pt>
                <c:pt idx="788">
                  <c:v>0.0148100269082722</c:v>
                </c:pt>
                <c:pt idx="789">
                  <c:v>0.0145654241462948</c:v>
                </c:pt>
                <c:pt idx="790">
                  <c:v>0.0143248304227229</c:v>
                </c:pt>
                <c:pt idx="791">
                  <c:v>0.0140881834350999</c:v>
                </c:pt>
                <c:pt idx="792">
                  <c:v>0.0138554217141655</c:v>
                </c:pt>
                <c:pt idx="793">
                  <c:v>0.0136264846172998</c:v>
                </c:pt>
                <c:pt idx="794">
                  <c:v>0.0134013123218572</c:v>
                </c:pt>
                <c:pt idx="795">
                  <c:v>0.0131798458183966</c:v>
                </c:pt>
                <c:pt idx="796">
                  <c:v>0.0129620269038148</c:v>
                </c:pt>
                <c:pt idx="797">
                  <c:v>0.0127477981743907</c:v>
                </c:pt>
                <c:pt idx="798">
                  <c:v>0.0125371030187464</c:v>
                </c:pt>
                <c:pt idx="799">
                  <c:v>0.0123298856107318</c:v>
                </c:pt>
                <c:pt idx="800">
                  <c:v>0.0121260909022396</c:v>
                </c:pt>
                <c:pt idx="801">
                  <c:v>0.0119256646159558</c:v>
                </c:pt>
                <c:pt idx="802">
                  <c:v>0.0117285532380522</c:v>
                </c:pt>
                <c:pt idx="803">
                  <c:v>0.0115347040108266</c:v>
                </c:pt>
                <c:pt idx="804">
                  <c:v>0.011344064925296</c:v>
                </c:pt>
                <c:pt idx="805">
                  <c:v>0.0111565847137481</c:v>
                </c:pt>
                <c:pt idx="806">
                  <c:v>0.0109722128422561</c:v>
                </c:pt>
                <c:pt idx="807">
                  <c:v>0.0107908995031623</c:v>
                </c:pt>
                <c:pt idx="808">
                  <c:v>0.0106125956075349</c:v>
                </c:pt>
                <c:pt idx="809">
                  <c:v>0.010437252777602</c:v>
                </c:pt>
                <c:pt idx="810">
                  <c:v>0.0102648233391686</c:v>
                </c:pt>
                <c:pt idx="811">
                  <c:v>0.0100952603140198</c:v>
                </c:pt>
                <c:pt idx="812">
                  <c:v>0.00992851741231435</c:v>
                </c:pt>
                <c:pt idx="813">
                  <c:v>0.00976454902497329</c:v>
                </c:pt>
                <c:pt idx="814">
                  <c:v>0.00960331021606646</c:v>
                </c:pt>
                <c:pt idx="815">
                  <c:v>0.00944475671520142</c:v>
                </c:pt>
                <c:pt idx="816">
                  <c:v>0.00928884490991771</c:v>
                </c:pt>
                <c:pt idx="817">
                  <c:v>0.00913553183809014</c:v>
                </c:pt>
                <c:pt idx="818">
                  <c:v>0.0089847751803441</c:v>
                </c:pt>
                <c:pt idx="819">
                  <c:v>0.00883653325248622</c:v>
                </c:pt>
                <c:pt idx="820">
                  <c:v>0.00869076499795324</c:v>
                </c:pt>
                <c:pt idx="821">
                  <c:v>0.00854742998028181</c:v>
                </c:pt>
                <c:pt idx="822">
                  <c:v>0.00840648837560231</c:v>
                </c:pt>
                <c:pt idx="823">
                  <c:v>0.00826790096515876</c:v>
                </c:pt>
                <c:pt idx="824">
                  <c:v>0.00813162912785778</c:v>
                </c:pt>
                <c:pt idx="825">
                  <c:v>0.00799763483284875</c:v>
                </c:pt>
                <c:pt idx="826">
                  <c:v>0.00786588063213739</c:v>
                </c:pt>
                <c:pt idx="827">
                  <c:v>0.00773632965323502</c:v>
                </c:pt>
                <c:pt idx="828">
                  <c:v>0.00760894559184552</c:v>
                </c:pt>
                <c:pt idx="829">
                  <c:v>0.00748369270459186</c:v>
                </c:pt>
                <c:pt idx="830">
                  <c:v>0.00736053580178424</c:v>
                </c:pt>
                <c:pt idx="831">
                  <c:v>0.00723944024023119</c:v>
                </c:pt>
                <c:pt idx="832">
                  <c:v>0.00712037191609589</c:v>
                </c:pt>
                <c:pt idx="833">
                  <c:v>0.00700329725779874</c:v>
                </c:pt>
                <c:pt idx="834">
                  <c:v>0.00688818321896787</c:v>
                </c:pt>
                <c:pt idx="835">
                  <c:v>0.00677499727143915</c:v>
                </c:pt>
                <c:pt idx="836">
                  <c:v>0.00666370739830666</c:v>
                </c:pt>
                <c:pt idx="837">
                  <c:v>0.0065542820870252</c:v>
                </c:pt>
                <c:pt idx="838">
                  <c:v>0.00644669032256583</c:v>
                </c:pt>
                <c:pt idx="839">
                  <c:v>0.0063409015806255</c:v>
                </c:pt>
                <c:pt idx="840">
                  <c:v>0.00623688582089187</c:v>
                </c:pt>
                <c:pt idx="841">
                  <c:v>0.00613461348036429</c:v>
                </c:pt>
                <c:pt idx="842">
                  <c:v>0.00603405546673172</c:v>
                </c:pt>
                <c:pt idx="843">
                  <c:v>0.00593518315180844</c:v>
                </c:pt>
                <c:pt idx="844">
                  <c:v>0.0058379683650284</c:v>
                </c:pt>
                <c:pt idx="845">
                  <c:v>0.00574238338699865</c:v>
                </c:pt>
                <c:pt idx="846">
                  <c:v>0.00564840094311288</c:v>
                </c:pt>
                <c:pt idx="847">
                  <c:v>0.00555599419722524</c:v>
                </c:pt>
                <c:pt idx="848">
                  <c:v>0.00546513674538519</c:v>
                </c:pt>
                <c:pt idx="849">
                  <c:v>0.00537580260963384</c:v>
                </c:pt>
                <c:pt idx="850">
                  <c:v>0.00528796623186211</c:v>
                </c:pt>
                <c:pt idx="851">
                  <c:v>0.00520160246773121</c:v>
                </c:pt>
                <c:pt idx="852">
                  <c:v>0.00511668658065556</c:v>
                </c:pt>
                <c:pt idx="853">
                  <c:v>0.00503319423584872</c:v>
                </c:pt>
                <c:pt idx="854">
                  <c:v>0.00495110149443225</c:v>
                </c:pt>
                <c:pt idx="855">
                  <c:v>0.00487038480760801</c:v>
                </c:pt>
                <c:pt idx="856">
                  <c:v>0.0047910210108937</c:v>
                </c:pt>
                <c:pt idx="857">
                  <c:v>0.00471298731842216</c:v>
                </c:pt>
                <c:pt idx="858">
                  <c:v>0.00463626131730412</c:v>
                </c:pt>
                <c:pt idx="859">
                  <c:v>0.00456082096205472</c:v>
                </c:pt>
                <c:pt idx="860">
                  <c:v>0.00448664456908377</c:v>
                </c:pt>
                <c:pt idx="861">
                  <c:v>0.00441371081124948</c:v>
                </c:pt>
                <c:pt idx="862">
                  <c:v>0.00434199871247599</c:v>
                </c:pt>
                <c:pt idx="863">
                  <c:v>0.00427148764243437</c:v>
                </c:pt>
                <c:pt idx="864">
                  <c:v>0.00420215731128696</c:v>
                </c:pt>
                <c:pt idx="865">
                  <c:v>0.00413398776449502</c:v>
                </c:pt>
                <c:pt idx="866">
                  <c:v>0.00406695937768959</c:v>
                </c:pt>
                <c:pt idx="867">
                  <c:v>0.0040010528516051</c:v>
                </c:pt>
                <c:pt idx="868">
                  <c:v>0.0039362492070758</c:v>
                </c:pt>
                <c:pt idx="869">
                  <c:v>0.0038725297800946</c:v>
                </c:pt>
                <c:pt idx="870">
                  <c:v>0.00380987621693417</c:v>
                </c:pt>
                <c:pt idx="871">
                  <c:v>0.00374827046932991</c:v>
                </c:pt>
                <c:pt idx="872">
                  <c:v>0.00368769478972458</c:v>
                </c:pt>
                <c:pt idx="873">
                  <c:v>0.00362813172657424</c:v>
                </c:pt>
                <c:pt idx="874">
                  <c:v>0.00356956411971519</c:v>
                </c:pt>
                <c:pt idx="875">
                  <c:v>0.00351197509579154</c:v>
                </c:pt>
                <c:pt idx="876">
                  <c:v>0.00345534806374295</c:v>
                </c:pt>
                <c:pt idx="877">
                  <c:v>0.00339966671035241</c:v>
                </c:pt>
                <c:pt idx="878">
                  <c:v>0.00334491499585339</c:v>
                </c:pt>
                <c:pt idx="879">
                  <c:v>0.0032910771495961</c:v>
                </c:pt>
                <c:pt idx="880">
                  <c:v>0.00323813766577246</c:v>
                </c:pt>
                <c:pt idx="881">
                  <c:v>0.00318608129919911</c:v>
                </c:pt>
                <c:pt idx="882">
                  <c:v>0.00313489306115853</c:v>
                </c:pt>
                <c:pt idx="883">
                  <c:v>0.00308455821529711</c:v>
                </c:pt>
                <c:pt idx="884">
                  <c:v>0.00303506227358038</c:v>
                </c:pt>
                <c:pt idx="885">
                  <c:v>0.00298639099230447</c:v>
                </c:pt>
                <c:pt idx="886">
                  <c:v>0.00293853036816356</c:v>
                </c:pt>
                <c:pt idx="887">
                  <c:v>0.00289146663437269</c:v>
                </c:pt>
                <c:pt idx="888">
                  <c:v>0.00284518625684553</c:v>
                </c:pt>
                <c:pt idx="889">
                  <c:v>0.00279967593042662</c:v>
                </c:pt>
                <c:pt idx="890">
                  <c:v>0.00275492257517741</c:v>
                </c:pt>
                <c:pt idx="891">
                  <c:v>0.00271091333271585</c:v>
                </c:pt>
                <c:pt idx="892">
                  <c:v>0.00266763556260877</c:v>
                </c:pt>
                <c:pt idx="893">
                  <c:v>0.00262507683881661</c:v>
                </c:pt>
                <c:pt idx="894">
                  <c:v>0.00258322494619012</c:v>
                </c:pt>
                <c:pt idx="895">
                  <c:v>0.00254206787701818</c:v>
                </c:pt>
                <c:pt idx="896">
                  <c:v>0.00250159382762661</c:v>
                </c:pt>
                <c:pt idx="897">
                  <c:v>0.00246179119502697</c:v>
                </c:pt>
                <c:pt idx="898">
                  <c:v>0.00242264857361532</c:v>
                </c:pt>
                <c:pt idx="899">
                  <c:v>0.00238415475191995</c:v>
                </c:pt>
                <c:pt idx="900">
                  <c:v>0.00234629870939783</c:v>
                </c:pt>
                <c:pt idx="901">
                  <c:v>0.0023090696132791</c:v>
                </c:pt>
                <c:pt idx="902">
                  <c:v>0.00227245681545914</c:v>
                </c:pt>
                <c:pt idx="903">
                  <c:v>0.00223644984943756</c:v>
                </c:pt>
                <c:pt idx="904">
                  <c:v>0.00220103842730373</c:v>
                </c:pt>
                <c:pt idx="905">
                  <c:v>0.00216621243676812</c:v>
                </c:pt>
                <c:pt idx="906">
                  <c:v>0.00213196193823909</c:v>
                </c:pt>
                <c:pt idx="907">
                  <c:v>0.00209827716194443</c:v>
                </c:pt>
                <c:pt idx="908">
                  <c:v>0.00206514850509722</c:v>
                </c:pt>
                <c:pt idx="909">
                  <c:v>0.00203256652910541</c:v>
                </c:pt>
                <c:pt idx="910">
                  <c:v>0.00200052195682462</c:v>
                </c:pt>
                <c:pt idx="911">
                  <c:v>0.00196900566985358</c:v>
                </c:pt>
                <c:pt idx="912">
                  <c:v>0.00193800870587167</c:v>
                </c:pt>
                <c:pt idx="913">
                  <c:v>0.00190752225601812</c:v>
                </c:pt>
                <c:pt idx="914">
                  <c:v>0.00187753766231223</c:v>
                </c:pt>
                <c:pt idx="918">
                  <c:v>0.00176244982907139</c:v>
                </c:pt>
                <c:pt idx="919">
                  <c:v>0.00173484975167378</c:v>
                </c:pt>
                <c:pt idx="920">
                  <c:v>0.00170770261159431</c:v>
                </c:pt>
                <c:pt idx="921">
                  <c:v>0.0016810007381177</c:v>
                </c:pt>
                <c:pt idx="922">
                  <c:v>0.00165473659218583</c:v>
                </c:pt>
                <c:pt idx="923">
                  <c:v>0.00162890276416406</c:v>
                </c:pt>
                <c:pt idx="924">
                  <c:v>0.00160349197164349</c:v>
                </c:pt>
                <c:pt idx="925">
                  <c:v>0.00157849705727855</c:v>
                </c:pt>
                <c:pt idx="926">
                  <c:v>0.0015539109866596</c:v>
                </c:pt>
                <c:pt idx="927">
                  <c:v>0.00152972684621987</c:v>
                </c:pt>
                <c:pt idx="928">
                  <c:v>0.00150593784117645</c:v>
                </c:pt>
                <c:pt idx="929">
                  <c:v>0.00148253729350464</c:v>
                </c:pt>
                <c:pt idx="930">
                  <c:v>0.0014595186399454</c:v>
                </c:pt>
                <c:pt idx="931">
                  <c:v>0.00143687543004517</c:v>
                </c:pt>
                <c:pt idx="932">
                  <c:v>0.00141460132422791</c:v>
                </c:pt>
                <c:pt idx="933">
                  <c:v>0.0013926900918986</c:v>
                </c:pt>
                <c:pt idx="934">
                  <c:v>0.00137113560957792</c:v>
                </c:pt>
                <c:pt idx="935">
                  <c:v>0.0013499318590676</c:v>
                </c:pt>
                <c:pt idx="936">
                  <c:v>0.001329072925646</c:v>
                </c:pt>
                <c:pt idx="937">
                  <c:v>0.00130855299629344</c:v>
                </c:pt>
                <c:pt idx="938">
                  <c:v>0.00128836635794691</c:v>
                </c:pt>
                <c:pt idx="939">
                  <c:v>0.00126850739578364</c:v>
                </c:pt>
                <c:pt idx="940">
                  <c:v>0.00124897059153318</c:v>
                </c:pt>
                <c:pt idx="941">
                  <c:v>0.0012297505218175</c:v>
                </c:pt>
                <c:pt idx="942">
                  <c:v>0.00121084185651873</c:v>
                </c:pt>
                <c:pt idx="943">
                  <c:v>0.00119223935717408</c:v>
                </c:pt>
                <c:pt idx="944">
                  <c:v>0.00117393787539759</c:v>
                </c:pt>
                <c:pt idx="945">
                  <c:v>0.00115593235132821</c:v>
                </c:pt>
                <c:pt idx="946">
                  <c:v>0.00113821781210393</c:v>
                </c:pt>
                <c:pt idx="947">
                  <c:v>0.00112078937036146</c:v>
                </c:pt>
                <c:pt idx="948">
                  <c:v>0.00110364222276108</c:v>
                </c:pt>
                <c:pt idx="949">
                  <c:v>0.0010867716485363</c:v>
                </c:pt>
                <c:pt idx="950">
                  <c:v>0.00107017300806799</c:v>
                </c:pt>
                <c:pt idx="951">
                  <c:v>0.00105384174148247</c:v>
                </c:pt>
                <c:pt idx="952">
                  <c:v>0.0010377733672733</c:v>
                </c:pt>
                <c:pt idx="953">
                  <c:v>0.00102196348094638</c:v>
                </c:pt>
                <c:pt idx="954">
                  <c:v>0.00100640775368792</c:v>
                </c:pt>
                <c:pt idx="955">
                  <c:v>0.000991101931055049</c:v>
                </c:pt>
                <c:pt idx="956">
                  <c:v>0.000976041831688565</c:v>
                </c:pt>
                <c:pt idx="957">
                  <c:v>0.000961223346047585</c:v>
                </c:pt>
                <c:pt idx="958">
                  <c:v>0.000946642435165693</c:v>
                </c:pt>
                <c:pt idx="959">
                  <c:v>0.000932295129428256</c:v>
                </c:pt>
                <c:pt idx="960">
                  <c:v>0.000918177527370563</c:v>
                </c:pt>
                <c:pt idx="961">
                  <c:v>0.000904285794496483</c:v>
                </c:pt>
                <c:pt idx="962">
                  <c:v>0.000890616162117257</c:v>
                </c:pt>
                <c:pt idx="963">
                  <c:v>0.000877164926210174</c:v>
                </c:pt>
                <c:pt idx="964">
                  <c:v>0.000863928446296729</c:v>
                </c:pt>
                <c:pt idx="965">
                  <c:v>0.000850903144340013</c:v>
                </c:pt>
                <c:pt idx="966">
                  <c:v>0.000838085503661</c:v>
                </c:pt>
                <c:pt idx="967">
                  <c:v>0.000825472067873413</c:v>
                </c:pt>
                <c:pt idx="968">
                  <c:v>0.000813059439836878</c:v>
                </c:pt>
                <c:pt idx="969">
                  <c:v>0.000800844280628074</c:v>
                </c:pt>
                <c:pt idx="970">
                  <c:v>0.000788823308529566</c:v>
                </c:pt>
                <c:pt idx="971">
                  <c:v>0.000776993298036056</c:v>
                </c:pt>
                <c:pt idx="972">
                  <c:v>0.000765351078877733</c:v>
                </c:pt>
                <c:pt idx="973">
                  <c:v>0.000753893535060476</c:v>
                </c:pt>
                <c:pt idx="974">
                  <c:v>0.000742617603922614</c:v>
                </c:pt>
                <c:pt idx="975">
                  <c:v>0.000731520275207956</c:v>
                </c:pt>
                <c:pt idx="976">
                  <c:v>0.000720598590154858</c:v>
                </c:pt>
                <c:pt idx="977">
                  <c:v>0.000709849640601023</c:v>
                </c:pt>
                <c:pt idx="978">
                  <c:v>0.0006992705681038</c:v>
                </c:pt>
                <c:pt idx="979">
                  <c:v>0.000688858563075704</c:v>
                </c:pt>
                <c:pt idx="980">
                  <c:v>0.000678610863934927</c:v>
                </c:pt>
                <c:pt idx="981">
                  <c:v>0.000668524756270554</c:v>
                </c:pt>
                <c:pt idx="982">
                  <c:v>0.00065859757202228</c:v>
                </c:pt>
                <c:pt idx="983">
                  <c:v>0.000648826688674349</c:v>
                </c:pt>
                <c:pt idx="984">
                  <c:v>0.000639209528463505</c:v>
                </c:pt>
                <c:pt idx="985">
                  <c:v>0.000629743557600689</c:v>
                </c:pt>
                <c:pt idx="986">
                  <c:v>0.000620426285506283</c:v>
                </c:pt>
                <c:pt idx="987">
                  <c:v>0.000611255264058648</c:v>
                </c:pt>
                <c:pt idx="988">
                  <c:v>0.000602228086855747</c:v>
                </c:pt>
                <c:pt idx="989">
                  <c:v>0.000593342388489613</c:v>
                </c:pt>
                <c:pt idx="990">
                  <c:v>0.000584595843833467</c:v>
                </c:pt>
                <c:pt idx="991">
                  <c:v>0.000575986167341263</c:v>
                </c:pt>
                <c:pt idx="992">
                  <c:v>0.000567511112359435</c:v>
                </c:pt>
                <c:pt idx="993">
                  <c:v>0.000559168470450663</c:v>
                </c:pt>
                <c:pt idx="994">
                  <c:v>0.000550956070729429</c:v>
                </c:pt>
                <c:pt idx="995">
                  <c:v>0.000542871779209183</c:v>
                </c:pt>
                <c:pt idx="996">
                  <c:v>0.000534913498160912</c:v>
                </c:pt>
                <c:pt idx="997">
                  <c:v>0.000527079165482901</c:v>
                </c:pt>
                <c:pt idx="998">
                  <c:v>0.000519366754081533</c:v>
                </c:pt>
                <c:pt idx="999">
                  <c:v>0.000511774271262895</c:v>
                </c:pt>
                <c:pt idx="1000">
                  <c:v>0.000504299758135043</c:v>
                </c:pt>
              </c:numCache>
            </c:numRef>
          </c:val>
        </c:ser>
        <c:ser>
          <c:idx val="1"/>
          <c:order val="1"/>
          <c:tx>
            <c:strRef>
              <c:f>'2m'!$D$50</c:f>
              <c:strCache>
                <c:ptCount val="1"/>
                <c:pt idx="0">
                  <c:v>dp/dt</c:v>
                </c:pt>
              </c:strCache>
            </c:strRef>
          </c:tx>
          <c:spPr>
            <a:solidFill>
              <a:srgbClr val="008000"/>
            </a:solidFill>
            <a:ln w="47625">
              <a:noFill/>
            </a:ln>
          </c:spPr>
          <c:invertIfNegative val="0"/>
          <c:cat>
            <c:numRef>
              <c:f>'2m'!$B$51:$B$1051</c:f>
              <c:numCache>
                <c:formatCode>General</c:formatCode>
                <c:ptCount val="1001"/>
                <c:pt idx="0">
                  <c:v>-5.0</c:v>
                </c:pt>
                <c:pt idx="1">
                  <c:v>-4.99</c:v>
                </c:pt>
                <c:pt idx="2">
                  <c:v>-4.98</c:v>
                </c:pt>
                <c:pt idx="3">
                  <c:v>-4.97</c:v>
                </c:pt>
                <c:pt idx="4">
                  <c:v>-4.96</c:v>
                </c:pt>
                <c:pt idx="5">
                  <c:v>-4.95</c:v>
                </c:pt>
                <c:pt idx="6">
                  <c:v>-4.94</c:v>
                </c:pt>
                <c:pt idx="7">
                  <c:v>-4.93</c:v>
                </c:pt>
                <c:pt idx="8">
                  <c:v>-4.92</c:v>
                </c:pt>
                <c:pt idx="9">
                  <c:v>-4.91</c:v>
                </c:pt>
                <c:pt idx="10">
                  <c:v>-4.9</c:v>
                </c:pt>
                <c:pt idx="11">
                  <c:v>-4.89</c:v>
                </c:pt>
                <c:pt idx="12">
                  <c:v>-4.88</c:v>
                </c:pt>
                <c:pt idx="13">
                  <c:v>-4.87</c:v>
                </c:pt>
                <c:pt idx="14">
                  <c:v>-4.86</c:v>
                </c:pt>
                <c:pt idx="15">
                  <c:v>-4.85</c:v>
                </c:pt>
                <c:pt idx="16">
                  <c:v>-4.84</c:v>
                </c:pt>
                <c:pt idx="17">
                  <c:v>-4.83</c:v>
                </c:pt>
                <c:pt idx="18">
                  <c:v>-4.82</c:v>
                </c:pt>
                <c:pt idx="19">
                  <c:v>-4.81</c:v>
                </c:pt>
                <c:pt idx="20">
                  <c:v>-4.8</c:v>
                </c:pt>
                <c:pt idx="21">
                  <c:v>-4.79</c:v>
                </c:pt>
                <c:pt idx="22">
                  <c:v>-4.78</c:v>
                </c:pt>
                <c:pt idx="23">
                  <c:v>-4.769999999999999</c:v>
                </c:pt>
                <c:pt idx="24">
                  <c:v>-4.76</c:v>
                </c:pt>
                <c:pt idx="25">
                  <c:v>-4.75</c:v>
                </c:pt>
                <c:pt idx="26">
                  <c:v>-4.74</c:v>
                </c:pt>
                <c:pt idx="27">
                  <c:v>-4.73</c:v>
                </c:pt>
                <c:pt idx="28">
                  <c:v>-4.72</c:v>
                </c:pt>
                <c:pt idx="29">
                  <c:v>-4.71</c:v>
                </c:pt>
                <c:pt idx="30">
                  <c:v>-4.7</c:v>
                </c:pt>
                <c:pt idx="31">
                  <c:v>-4.69</c:v>
                </c:pt>
                <c:pt idx="32">
                  <c:v>-4.68</c:v>
                </c:pt>
                <c:pt idx="33">
                  <c:v>-4.67</c:v>
                </c:pt>
                <c:pt idx="34">
                  <c:v>-4.66</c:v>
                </c:pt>
                <c:pt idx="35">
                  <c:v>-4.65</c:v>
                </c:pt>
                <c:pt idx="36">
                  <c:v>-4.64</c:v>
                </c:pt>
                <c:pt idx="37">
                  <c:v>-4.63</c:v>
                </c:pt>
                <c:pt idx="38">
                  <c:v>-4.62</c:v>
                </c:pt>
                <c:pt idx="39">
                  <c:v>-4.61</c:v>
                </c:pt>
                <c:pt idx="40">
                  <c:v>-4.6</c:v>
                </c:pt>
                <c:pt idx="41">
                  <c:v>-4.59</c:v>
                </c:pt>
                <c:pt idx="42">
                  <c:v>-4.58</c:v>
                </c:pt>
                <c:pt idx="43">
                  <c:v>-4.57</c:v>
                </c:pt>
                <c:pt idx="44">
                  <c:v>-4.56</c:v>
                </c:pt>
                <c:pt idx="45">
                  <c:v>-4.55</c:v>
                </c:pt>
                <c:pt idx="46">
                  <c:v>-4.54</c:v>
                </c:pt>
                <c:pt idx="47">
                  <c:v>-4.53</c:v>
                </c:pt>
                <c:pt idx="48">
                  <c:v>-4.52</c:v>
                </c:pt>
                <c:pt idx="49">
                  <c:v>-4.51</c:v>
                </c:pt>
                <c:pt idx="50">
                  <c:v>-4.5</c:v>
                </c:pt>
                <c:pt idx="51">
                  <c:v>-4.49</c:v>
                </c:pt>
                <c:pt idx="52">
                  <c:v>-4.48</c:v>
                </c:pt>
                <c:pt idx="53">
                  <c:v>-4.47</c:v>
                </c:pt>
                <c:pt idx="54">
                  <c:v>-4.46</c:v>
                </c:pt>
                <c:pt idx="55">
                  <c:v>-4.45</c:v>
                </c:pt>
                <c:pt idx="56">
                  <c:v>-4.44</c:v>
                </c:pt>
                <c:pt idx="57">
                  <c:v>-4.43</c:v>
                </c:pt>
                <c:pt idx="58">
                  <c:v>-4.42</c:v>
                </c:pt>
                <c:pt idx="59">
                  <c:v>-4.41</c:v>
                </c:pt>
                <c:pt idx="60">
                  <c:v>-4.4</c:v>
                </c:pt>
                <c:pt idx="61">
                  <c:v>-4.39</c:v>
                </c:pt>
                <c:pt idx="62">
                  <c:v>-4.38</c:v>
                </c:pt>
                <c:pt idx="63">
                  <c:v>-4.37</c:v>
                </c:pt>
                <c:pt idx="64">
                  <c:v>-4.36</c:v>
                </c:pt>
                <c:pt idx="65">
                  <c:v>-4.35</c:v>
                </c:pt>
                <c:pt idx="66">
                  <c:v>-4.34</c:v>
                </c:pt>
                <c:pt idx="67">
                  <c:v>-4.33</c:v>
                </c:pt>
                <c:pt idx="68">
                  <c:v>-4.32</c:v>
                </c:pt>
                <c:pt idx="69">
                  <c:v>-4.31</c:v>
                </c:pt>
                <c:pt idx="70">
                  <c:v>-4.3</c:v>
                </c:pt>
                <c:pt idx="71">
                  <c:v>-4.29</c:v>
                </c:pt>
                <c:pt idx="72">
                  <c:v>-4.28</c:v>
                </c:pt>
                <c:pt idx="73">
                  <c:v>-4.27</c:v>
                </c:pt>
                <c:pt idx="74">
                  <c:v>-4.26</c:v>
                </c:pt>
                <c:pt idx="75">
                  <c:v>-4.25</c:v>
                </c:pt>
                <c:pt idx="76">
                  <c:v>-4.24</c:v>
                </c:pt>
                <c:pt idx="77">
                  <c:v>-4.23</c:v>
                </c:pt>
                <c:pt idx="78">
                  <c:v>-4.22</c:v>
                </c:pt>
                <c:pt idx="79">
                  <c:v>-4.21</c:v>
                </c:pt>
                <c:pt idx="80">
                  <c:v>-4.2</c:v>
                </c:pt>
                <c:pt idx="81">
                  <c:v>-4.189999999999999</c:v>
                </c:pt>
                <c:pt idx="82">
                  <c:v>-4.18</c:v>
                </c:pt>
                <c:pt idx="83">
                  <c:v>-4.17</c:v>
                </c:pt>
                <c:pt idx="84">
                  <c:v>-4.16</c:v>
                </c:pt>
                <c:pt idx="85">
                  <c:v>-4.15</c:v>
                </c:pt>
                <c:pt idx="86">
                  <c:v>-4.14</c:v>
                </c:pt>
                <c:pt idx="87">
                  <c:v>-4.13</c:v>
                </c:pt>
                <c:pt idx="88">
                  <c:v>-4.12</c:v>
                </c:pt>
                <c:pt idx="89">
                  <c:v>-4.11</c:v>
                </c:pt>
                <c:pt idx="90">
                  <c:v>-4.1</c:v>
                </c:pt>
                <c:pt idx="91">
                  <c:v>-4.09</c:v>
                </c:pt>
                <c:pt idx="92">
                  <c:v>-4.08</c:v>
                </c:pt>
                <c:pt idx="93">
                  <c:v>-4.07</c:v>
                </c:pt>
                <c:pt idx="94">
                  <c:v>-4.06</c:v>
                </c:pt>
                <c:pt idx="95">
                  <c:v>-4.05</c:v>
                </c:pt>
                <c:pt idx="96">
                  <c:v>-4.04</c:v>
                </c:pt>
                <c:pt idx="97">
                  <c:v>-4.03</c:v>
                </c:pt>
                <c:pt idx="98">
                  <c:v>-4.02</c:v>
                </c:pt>
                <c:pt idx="99">
                  <c:v>-4.01</c:v>
                </c:pt>
                <c:pt idx="100">
                  <c:v>-4.0</c:v>
                </c:pt>
                <c:pt idx="101">
                  <c:v>-3.99</c:v>
                </c:pt>
                <c:pt idx="102">
                  <c:v>-3.98</c:v>
                </c:pt>
                <c:pt idx="103">
                  <c:v>-3.97</c:v>
                </c:pt>
                <c:pt idx="104">
                  <c:v>-3.96</c:v>
                </c:pt>
                <c:pt idx="105">
                  <c:v>-3.95</c:v>
                </c:pt>
                <c:pt idx="106">
                  <c:v>-3.94</c:v>
                </c:pt>
                <c:pt idx="107">
                  <c:v>-3.93</c:v>
                </c:pt>
                <c:pt idx="108">
                  <c:v>-3.92</c:v>
                </c:pt>
                <c:pt idx="109">
                  <c:v>-3.91</c:v>
                </c:pt>
                <c:pt idx="110">
                  <c:v>-3.9</c:v>
                </c:pt>
                <c:pt idx="111">
                  <c:v>-3.89</c:v>
                </c:pt>
                <c:pt idx="112">
                  <c:v>-3.88</c:v>
                </c:pt>
                <c:pt idx="113">
                  <c:v>-3.87</c:v>
                </c:pt>
                <c:pt idx="114">
                  <c:v>-3.86</c:v>
                </c:pt>
                <c:pt idx="115">
                  <c:v>-3.85</c:v>
                </c:pt>
                <c:pt idx="116">
                  <c:v>-3.84</c:v>
                </c:pt>
                <c:pt idx="117">
                  <c:v>-3.83</c:v>
                </c:pt>
                <c:pt idx="118">
                  <c:v>-3.82</c:v>
                </c:pt>
                <c:pt idx="119">
                  <c:v>-3.81</c:v>
                </c:pt>
                <c:pt idx="120">
                  <c:v>-3.8</c:v>
                </c:pt>
                <c:pt idx="121">
                  <c:v>-3.79</c:v>
                </c:pt>
                <c:pt idx="122">
                  <c:v>-3.78</c:v>
                </c:pt>
                <c:pt idx="123">
                  <c:v>-3.77</c:v>
                </c:pt>
                <c:pt idx="124">
                  <c:v>-3.76</c:v>
                </c:pt>
                <c:pt idx="125">
                  <c:v>-3.75</c:v>
                </c:pt>
                <c:pt idx="126">
                  <c:v>-3.74</c:v>
                </c:pt>
                <c:pt idx="127">
                  <c:v>-3.73</c:v>
                </c:pt>
                <c:pt idx="128">
                  <c:v>-3.72</c:v>
                </c:pt>
                <c:pt idx="129">
                  <c:v>-3.71</c:v>
                </c:pt>
                <c:pt idx="130">
                  <c:v>-3.7</c:v>
                </c:pt>
                <c:pt idx="131">
                  <c:v>-3.69</c:v>
                </c:pt>
                <c:pt idx="132">
                  <c:v>-3.68</c:v>
                </c:pt>
                <c:pt idx="133">
                  <c:v>-3.67</c:v>
                </c:pt>
                <c:pt idx="134">
                  <c:v>-3.66</c:v>
                </c:pt>
                <c:pt idx="135">
                  <c:v>-3.65</c:v>
                </c:pt>
                <c:pt idx="136">
                  <c:v>-3.64</c:v>
                </c:pt>
                <c:pt idx="137">
                  <c:v>-3.63</c:v>
                </c:pt>
                <c:pt idx="138">
                  <c:v>-3.62</c:v>
                </c:pt>
                <c:pt idx="139">
                  <c:v>-3.61</c:v>
                </c:pt>
                <c:pt idx="140">
                  <c:v>-3.6</c:v>
                </c:pt>
                <c:pt idx="141">
                  <c:v>-3.59</c:v>
                </c:pt>
                <c:pt idx="142">
                  <c:v>-3.58</c:v>
                </c:pt>
                <c:pt idx="143">
                  <c:v>-3.57</c:v>
                </c:pt>
                <c:pt idx="144">
                  <c:v>-3.56</c:v>
                </c:pt>
                <c:pt idx="145">
                  <c:v>-3.55</c:v>
                </c:pt>
                <c:pt idx="146">
                  <c:v>-3.54</c:v>
                </c:pt>
                <c:pt idx="147">
                  <c:v>-3.53</c:v>
                </c:pt>
                <c:pt idx="148">
                  <c:v>-3.52</c:v>
                </c:pt>
                <c:pt idx="149">
                  <c:v>-3.51</c:v>
                </c:pt>
                <c:pt idx="150">
                  <c:v>-3.5</c:v>
                </c:pt>
                <c:pt idx="151">
                  <c:v>-3.49</c:v>
                </c:pt>
                <c:pt idx="152">
                  <c:v>-3.48</c:v>
                </c:pt>
                <c:pt idx="153">
                  <c:v>-3.47</c:v>
                </c:pt>
                <c:pt idx="154">
                  <c:v>-3.46</c:v>
                </c:pt>
                <c:pt idx="155">
                  <c:v>-3.45</c:v>
                </c:pt>
                <c:pt idx="156">
                  <c:v>-3.44</c:v>
                </c:pt>
                <c:pt idx="157">
                  <c:v>-3.43</c:v>
                </c:pt>
                <c:pt idx="158">
                  <c:v>-3.42</c:v>
                </c:pt>
                <c:pt idx="159">
                  <c:v>-3.41</c:v>
                </c:pt>
                <c:pt idx="160">
                  <c:v>-3.4</c:v>
                </c:pt>
                <c:pt idx="161">
                  <c:v>-3.39</c:v>
                </c:pt>
                <c:pt idx="162">
                  <c:v>-3.38</c:v>
                </c:pt>
                <c:pt idx="163">
                  <c:v>-3.37</c:v>
                </c:pt>
                <c:pt idx="164">
                  <c:v>-3.36</c:v>
                </c:pt>
                <c:pt idx="165">
                  <c:v>-3.35</c:v>
                </c:pt>
                <c:pt idx="166">
                  <c:v>-3.34</c:v>
                </c:pt>
                <c:pt idx="167">
                  <c:v>-3.33</c:v>
                </c:pt>
                <c:pt idx="168">
                  <c:v>-3.32</c:v>
                </c:pt>
                <c:pt idx="169">
                  <c:v>-3.31</c:v>
                </c:pt>
                <c:pt idx="170">
                  <c:v>-3.3</c:v>
                </c:pt>
                <c:pt idx="171">
                  <c:v>-3.29</c:v>
                </c:pt>
                <c:pt idx="172">
                  <c:v>-3.28</c:v>
                </c:pt>
                <c:pt idx="173">
                  <c:v>-3.27</c:v>
                </c:pt>
                <c:pt idx="174">
                  <c:v>-3.26</c:v>
                </c:pt>
                <c:pt idx="175">
                  <c:v>-3.25</c:v>
                </c:pt>
                <c:pt idx="176">
                  <c:v>-3.24</c:v>
                </c:pt>
                <c:pt idx="177">
                  <c:v>-3.23</c:v>
                </c:pt>
                <c:pt idx="178">
                  <c:v>-3.22</c:v>
                </c:pt>
                <c:pt idx="179">
                  <c:v>-3.21</c:v>
                </c:pt>
                <c:pt idx="180">
                  <c:v>-3.2</c:v>
                </c:pt>
                <c:pt idx="181">
                  <c:v>-3.19</c:v>
                </c:pt>
                <c:pt idx="182">
                  <c:v>-3.18</c:v>
                </c:pt>
                <c:pt idx="183">
                  <c:v>-3.17</c:v>
                </c:pt>
                <c:pt idx="184">
                  <c:v>-3.16</c:v>
                </c:pt>
                <c:pt idx="185">
                  <c:v>-3.15</c:v>
                </c:pt>
                <c:pt idx="186">
                  <c:v>-3.14</c:v>
                </c:pt>
                <c:pt idx="187">
                  <c:v>-3.13</c:v>
                </c:pt>
                <c:pt idx="188">
                  <c:v>-3.12</c:v>
                </c:pt>
                <c:pt idx="189">
                  <c:v>-3.11</c:v>
                </c:pt>
                <c:pt idx="190">
                  <c:v>-3.1</c:v>
                </c:pt>
                <c:pt idx="191">
                  <c:v>-3.09</c:v>
                </c:pt>
                <c:pt idx="192">
                  <c:v>-3.08</c:v>
                </c:pt>
                <c:pt idx="193">
                  <c:v>-3.07</c:v>
                </c:pt>
                <c:pt idx="194">
                  <c:v>-3.06</c:v>
                </c:pt>
                <c:pt idx="195">
                  <c:v>-3.05</c:v>
                </c:pt>
                <c:pt idx="196">
                  <c:v>-3.04</c:v>
                </c:pt>
                <c:pt idx="197">
                  <c:v>-3.03</c:v>
                </c:pt>
                <c:pt idx="198">
                  <c:v>-3.02</c:v>
                </c:pt>
                <c:pt idx="199">
                  <c:v>-3.01</c:v>
                </c:pt>
                <c:pt idx="200">
                  <c:v>-3.0</c:v>
                </c:pt>
                <c:pt idx="201">
                  <c:v>-2.99</c:v>
                </c:pt>
                <c:pt idx="202">
                  <c:v>-2.98</c:v>
                </c:pt>
                <c:pt idx="203">
                  <c:v>-2.97</c:v>
                </c:pt>
                <c:pt idx="204">
                  <c:v>-2.96</c:v>
                </c:pt>
                <c:pt idx="205">
                  <c:v>-2.95</c:v>
                </c:pt>
                <c:pt idx="206">
                  <c:v>-2.94</c:v>
                </c:pt>
                <c:pt idx="207">
                  <c:v>-2.93</c:v>
                </c:pt>
                <c:pt idx="208">
                  <c:v>-2.92</c:v>
                </c:pt>
                <c:pt idx="209">
                  <c:v>-2.91</c:v>
                </c:pt>
                <c:pt idx="210">
                  <c:v>-2.9</c:v>
                </c:pt>
                <c:pt idx="211">
                  <c:v>-2.89</c:v>
                </c:pt>
                <c:pt idx="212">
                  <c:v>-2.88</c:v>
                </c:pt>
                <c:pt idx="213">
                  <c:v>-2.87</c:v>
                </c:pt>
                <c:pt idx="214">
                  <c:v>-2.86</c:v>
                </c:pt>
                <c:pt idx="215">
                  <c:v>-2.85</c:v>
                </c:pt>
                <c:pt idx="216">
                  <c:v>-2.84</c:v>
                </c:pt>
                <c:pt idx="217">
                  <c:v>-2.83</c:v>
                </c:pt>
                <c:pt idx="218">
                  <c:v>-2.82</c:v>
                </c:pt>
                <c:pt idx="219">
                  <c:v>-2.81</c:v>
                </c:pt>
                <c:pt idx="220">
                  <c:v>-2.8</c:v>
                </c:pt>
                <c:pt idx="221">
                  <c:v>-2.79</c:v>
                </c:pt>
                <c:pt idx="222">
                  <c:v>-2.78</c:v>
                </c:pt>
                <c:pt idx="223">
                  <c:v>-2.77</c:v>
                </c:pt>
                <c:pt idx="224">
                  <c:v>-2.76</c:v>
                </c:pt>
                <c:pt idx="225">
                  <c:v>-2.75</c:v>
                </c:pt>
                <c:pt idx="226">
                  <c:v>-2.74</c:v>
                </c:pt>
                <c:pt idx="227">
                  <c:v>-2.73</c:v>
                </c:pt>
                <c:pt idx="228">
                  <c:v>-2.72</c:v>
                </c:pt>
                <c:pt idx="229">
                  <c:v>-2.71</c:v>
                </c:pt>
                <c:pt idx="230">
                  <c:v>-2.7</c:v>
                </c:pt>
                <c:pt idx="231">
                  <c:v>-2.69</c:v>
                </c:pt>
                <c:pt idx="232">
                  <c:v>-2.68</c:v>
                </c:pt>
                <c:pt idx="233">
                  <c:v>-2.67</c:v>
                </c:pt>
                <c:pt idx="234">
                  <c:v>-2.66</c:v>
                </c:pt>
                <c:pt idx="235">
                  <c:v>-2.65</c:v>
                </c:pt>
                <c:pt idx="236">
                  <c:v>-2.64</c:v>
                </c:pt>
                <c:pt idx="237">
                  <c:v>-2.63</c:v>
                </c:pt>
                <c:pt idx="238">
                  <c:v>-2.62</c:v>
                </c:pt>
                <c:pt idx="239">
                  <c:v>-2.61</c:v>
                </c:pt>
                <c:pt idx="240">
                  <c:v>-2.6</c:v>
                </c:pt>
                <c:pt idx="241">
                  <c:v>-2.59</c:v>
                </c:pt>
                <c:pt idx="242">
                  <c:v>-2.58</c:v>
                </c:pt>
                <c:pt idx="243">
                  <c:v>-2.57</c:v>
                </c:pt>
                <c:pt idx="244">
                  <c:v>-2.56</c:v>
                </c:pt>
                <c:pt idx="245">
                  <c:v>-2.55</c:v>
                </c:pt>
                <c:pt idx="246">
                  <c:v>-2.54</c:v>
                </c:pt>
                <c:pt idx="247">
                  <c:v>-2.53</c:v>
                </c:pt>
                <c:pt idx="248">
                  <c:v>-2.52</c:v>
                </c:pt>
                <c:pt idx="249">
                  <c:v>-2.51</c:v>
                </c:pt>
                <c:pt idx="250">
                  <c:v>-2.5</c:v>
                </c:pt>
                <c:pt idx="251">
                  <c:v>-2.49</c:v>
                </c:pt>
                <c:pt idx="252">
                  <c:v>-2.48</c:v>
                </c:pt>
                <c:pt idx="253">
                  <c:v>-2.47</c:v>
                </c:pt>
                <c:pt idx="254">
                  <c:v>-2.46</c:v>
                </c:pt>
                <c:pt idx="255">
                  <c:v>-2.45</c:v>
                </c:pt>
                <c:pt idx="256">
                  <c:v>-2.44</c:v>
                </c:pt>
                <c:pt idx="257">
                  <c:v>-2.43</c:v>
                </c:pt>
                <c:pt idx="258">
                  <c:v>-2.42</c:v>
                </c:pt>
                <c:pt idx="259">
                  <c:v>-2.41</c:v>
                </c:pt>
                <c:pt idx="260">
                  <c:v>-2.4</c:v>
                </c:pt>
                <c:pt idx="261">
                  <c:v>-2.39</c:v>
                </c:pt>
                <c:pt idx="262">
                  <c:v>-2.38</c:v>
                </c:pt>
                <c:pt idx="263">
                  <c:v>-2.37</c:v>
                </c:pt>
                <c:pt idx="264">
                  <c:v>-2.36</c:v>
                </c:pt>
                <c:pt idx="265">
                  <c:v>-2.35</c:v>
                </c:pt>
                <c:pt idx="266">
                  <c:v>-2.34</c:v>
                </c:pt>
                <c:pt idx="267">
                  <c:v>-2.33</c:v>
                </c:pt>
                <c:pt idx="268">
                  <c:v>-2.32</c:v>
                </c:pt>
                <c:pt idx="269">
                  <c:v>-2.31</c:v>
                </c:pt>
                <c:pt idx="270">
                  <c:v>-2.3</c:v>
                </c:pt>
                <c:pt idx="271">
                  <c:v>-2.29</c:v>
                </c:pt>
                <c:pt idx="272">
                  <c:v>-2.28</c:v>
                </c:pt>
                <c:pt idx="273">
                  <c:v>-2.27</c:v>
                </c:pt>
                <c:pt idx="274">
                  <c:v>-2.26</c:v>
                </c:pt>
                <c:pt idx="275">
                  <c:v>-2.25</c:v>
                </c:pt>
                <c:pt idx="276">
                  <c:v>-2.24</c:v>
                </c:pt>
                <c:pt idx="277">
                  <c:v>-2.23</c:v>
                </c:pt>
                <c:pt idx="278">
                  <c:v>-2.22</c:v>
                </c:pt>
                <c:pt idx="279">
                  <c:v>-2.21</c:v>
                </c:pt>
                <c:pt idx="280">
                  <c:v>-2.2</c:v>
                </c:pt>
                <c:pt idx="281">
                  <c:v>-2.19</c:v>
                </c:pt>
                <c:pt idx="282">
                  <c:v>-2.18</c:v>
                </c:pt>
                <c:pt idx="283">
                  <c:v>-2.17</c:v>
                </c:pt>
                <c:pt idx="284">
                  <c:v>-2.16</c:v>
                </c:pt>
                <c:pt idx="285">
                  <c:v>-2.15</c:v>
                </c:pt>
                <c:pt idx="286">
                  <c:v>-2.14</c:v>
                </c:pt>
                <c:pt idx="287">
                  <c:v>-2.13</c:v>
                </c:pt>
                <c:pt idx="288">
                  <c:v>-2.12</c:v>
                </c:pt>
                <c:pt idx="289">
                  <c:v>-2.11</c:v>
                </c:pt>
                <c:pt idx="290">
                  <c:v>-2.1</c:v>
                </c:pt>
                <c:pt idx="291">
                  <c:v>-2.09</c:v>
                </c:pt>
                <c:pt idx="292">
                  <c:v>-2.08</c:v>
                </c:pt>
                <c:pt idx="293">
                  <c:v>-2.07</c:v>
                </c:pt>
                <c:pt idx="294">
                  <c:v>-2.06</c:v>
                </c:pt>
                <c:pt idx="295">
                  <c:v>-2.05</c:v>
                </c:pt>
                <c:pt idx="296">
                  <c:v>-2.04</c:v>
                </c:pt>
                <c:pt idx="297">
                  <c:v>-2.03</c:v>
                </c:pt>
                <c:pt idx="298">
                  <c:v>-2.02</c:v>
                </c:pt>
                <c:pt idx="299">
                  <c:v>-2.01</c:v>
                </c:pt>
                <c:pt idx="300">
                  <c:v>-2.0</c:v>
                </c:pt>
                <c:pt idx="301">
                  <c:v>-1.99</c:v>
                </c:pt>
                <c:pt idx="302">
                  <c:v>-1.98</c:v>
                </c:pt>
                <c:pt idx="303">
                  <c:v>-1.97</c:v>
                </c:pt>
                <c:pt idx="304">
                  <c:v>-1.96</c:v>
                </c:pt>
                <c:pt idx="305">
                  <c:v>-1.95</c:v>
                </c:pt>
                <c:pt idx="306">
                  <c:v>-1.94</c:v>
                </c:pt>
                <c:pt idx="307">
                  <c:v>-1.93</c:v>
                </c:pt>
                <c:pt idx="308">
                  <c:v>-1.92</c:v>
                </c:pt>
                <c:pt idx="309">
                  <c:v>-1.91</c:v>
                </c:pt>
                <c:pt idx="310">
                  <c:v>-1.9</c:v>
                </c:pt>
                <c:pt idx="311">
                  <c:v>-1.89</c:v>
                </c:pt>
                <c:pt idx="312">
                  <c:v>-1.88</c:v>
                </c:pt>
                <c:pt idx="313">
                  <c:v>-1.87</c:v>
                </c:pt>
                <c:pt idx="314">
                  <c:v>-1.86</c:v>
                </c:pt>
                <c:pt idx="315">
                  <c:v>-1.85</c:v>
                </c:pt>
                <c:pt idx="316">
                  <c:v>-1.84</c:v>
                </c:pt>
                <c:pt idx="317">
                  <c:v>-1.83</c:v>
                </c:pt>
                <c:pt idx="318">
                  <c:v>-1.82</c:v>
                </c:pt>
                <c:pt idx="319">
                  <c:v>-1.81</c:v>
                </c:pt>
                <c:pt idx="320">
                  <c:v>-1.8</c:v>
                </c:pt>
                <c:pt idx="321">
                  <c:v>-1.79</c:v>
                </c:pt>
                <c:pt idx="322">
                  <c:v>-1.78</c:v>
                </c:pt>
                <c:pt idx="323">
                  <c:v>-1.77</c:v>
                </c:pt>
                <c:pt idx="324">
                  <c:v>-1.76</c:v>
                </c:pt>
                <c:pt idx="325">
                  <c:v>-1.75</c:v>
                </c:pt>
                <c:pt idx="326">
                  <c:v>-1.74</c:v>
                </c:pt>
                <c:pt idx="327">
                  <c:v>-1.73</c:v>
                </c:pt>
                <c:pt idx="328">
                  <c:v>-1.72</c:v>
                </c:pt>
                <c:pt idx="329">
                  <c:v>-1.71</c:v>
                </c:pt>
                <c:pt idx="330">
                  <c:v>-1.7</c:v>
                </c:pt>
                <c:pt idx="331">
                  <c:v>-1.69</c:v>
                </c:pt>
                <c:pt idx="332">
                  <c:v>-1.68</c:v>
                </c:pt>
                <c:pt idx="333">
                  <c:v>-1.67</c:v>
                </c:pt>
                <c:pt idx="334">
                  <c:v>-1.66</c:v>
                </c:pt>
                <c:pt idx="335">
                  <c:v>-1.65</c:v>
                </c:pt>
                <c:pt idx="336">
                  <c:v>-1.64</c:v>
                </c:pt>
                <c:pt idx="337">
                  <c:v>-1.63</c:v>
                </c:pt>
                <c:pt idx="338">
                  <c:v>-1.62</c:v>
                </c:pt>
                <c:pt idx="339">
                  <c:v>-1.61</c:v>
                </c:pt>
                <c:pt idx="340">
                  <c:v>-1.6</c:v>
                </c:pt>
                <c:pt idx="341">
                  <c:v>-1.59</c:v>
                </c:pt>
                <c:pt idx="342">
                  <c:v>-1.58</c:v>
                </c:pt>
                <c:pt idx="343">
                  <c:v>-1.57</c:v>
                </c:pt>
                <c:pt idx="344">
                  <c:v>-1.56</c:v>
                </c:pt>
                <c:pt idx="345">
                  <c:v>-1.55</c:v>
                </c:pt>
                <c:pt idx="346">
                  <c:v>-1.54</c:v>
                </c:pt>
                <c:pt idx="347">
                  <c:v>-1.53</c:v>
                </c:pt>
                <c:pt idx="348">
                  <c:v>-1.52</c:v>
                </c:pt>
                <c:pt idx="349">
                  <c:v>-1.51</c:v>
                </c:pt>
                <c:pt idx="350">
                  <c:v>-1.5</c:v>
                </c:pt>
                <c:pt idx="351">
                  <c:v>-1.49</c:v>
                </c:pt>
                <c:pt idx="352">
                  <c:v>-1.48</c:v>
                </c:pt>
                <c:pt idx="353">
                  <c:v>-1.47</c:v>
                </c:pt>
                <c:pt idx="354">
                  <c:v>-1.46</c:v>
                </c:pt>
                <c:pt idx="355">
                  <c:v>-1.45</c:v>
                </c:pt>
                <c:pt idx="356">
                  <c:v>-1.44</c:v>
                </c:pt>
                <c:pt idx="357">
                  <c:v>-1.43</c:v>
                </c:pt>
                <c:pt idx="358">
                  <c:v>-1.42</c:v>
                </c:pt>
                <c:pt idx="359">
                  <c:v>-1.41</c:v>
                </c:pt>
                <c:pt idx="360">
                  <c:v>-1.4</c:v>
                </c:pt>
                <c:pt idx="361">
                  <c:v>-1.39</c:v>
                </c:pt>
                <c:pt idx="362">
                  <c:v>-1.38</c:v>
                </c:pt>
                <c:pt idx="363">
                  <c:v>-1.37</c:v>
                </c:pt>
                <c:pt idx="364">
                  <c:v>-1.36</c:v>
                </c:pt>
                <c:pt idx="365">
                  <c:v>-1.35</c:v>
                </c:pt>
                <c:pt idx="366">
                  <c:v>-1.34</c:v>
                </c:pt>
                <c:pt idx="367">
                  <c:v>-1.33</c:v>
                </c:pt>
                <c:pt idx="368">
                  <c:v>-1.32</c:v>
                </c:pt>
                <c:pt idx="369">
                  <c:v>-1.31</c:v>
                </c:pt>
                <c:pt idx="370">
                  <c:v>-1.3</c:v>
                </c:pt>
                <c:pt idx="371">
                  <c:v>-1.29</c:v>
                </c:pt>
                <c:pt idx="372">
                  <c:v>-1.28</c:v>
                </c:pt>
                <c:pt idx="373">
                  <c:v>-1.27</c:v>
                </c:pt>
                <c:pt idx="374">
                  <c:v>-1.26</c:v>
                </c:pt>
                <c:pt idx="375">
                  <c:v>-1.25</c:v>
                </c:pt>
                <c:pt idx="376">
                  <c:v>-1.24</c:v>
                </c:pt>
                <c:pt idx="377">
                  <c:v>-1.23</c:v>
                </c:pt>
                <c:pt idx="378">
                  <c:v>-1.22</c:v>
                </c:pt>
                <c:pt idx="379">
                  <c:v>-1.21</c:v>
                </c:pt>
                <c:pt idx="380">
                  <c:v>-1.2</c:v>
                </c:pt>
                <c:pt idx="381">
                  <c:v>-1.19</c:v>
                </c:pt>
                <c:pt idx="382">
                  <c:v>-1.18</c:v>
                </c:pt>
                <c:pt idx="383">
                  <c:v>-1.17</c:v>
                </c:pt>
                <c:pt idx="384">
                  <c:v>-1.16</c:v>
                </c:pt>
                <c:pt idx="385">
                  <c:v>-1.15</c:v>
                </c:pt>
                <c:pt idx="386">
                  <c:v>-1.14</c:v>
                </c:pt>
                <c:pt idx="387">
                  <c:v>-1.13</c:v>
                </c:pt>
                <c:pt idx="388">
                  <c:v>-1.12</c:v>
                </c:pt>
                <c:pt idx="389">
                  <c:v>-1.11</c:v>
                </c:pt>
                <c:pt idx="390">
                  <c:v>-1.1</c:v>
                </c:pt>
                <c:pt idx="391">
                  <c:v>-1.09</c:v>
                </c:pt>
                <c:pt idx="392">
                  <c:v>-1.08</c:v>
                </c:pt>
                <c:pt idx="393">
                  <c:v>-1.07</c:v>
                </c:pt>
                <c:pt idx="394">
                  <c:v>-1.06</c:v>
                </c:pt>
                <c:pt idx="395">
                  <c:v>-1.05</c:v>
                </c:pt>
                <c:pt idx="396">
                  <c:v>-1.04</c:v>
                </c:pt>
                <c:pt idx="397">
                  <c:v>-1.03</c:v>
                </c:pt>
                <c:pt idx="398">
                  <c:v>-1.02</c:v>
                </c:pt>
                <c:pt idx="399">
                  <c:v>-1.01</c:v>
                </c:pt>
                <c:pt idx="400">
                  <c:v>-1.0</c:v>
                </c:pt>
                <c:pt idx="401">
                  <c:v>-0.99</c:v>
                </c:pt>
                <c:pt idx="402">
                  <c:v>-0.98</c:v>
                </c:pt>
                <c:pt idx="403">
                  <c:v>-0.97</c:v>
                </c:pt>
                <c:pt idx="404">
                  <c:v>-0.96</c:v>
                </c:pt>
                <c:pt idx="405">
                  <c:v>-0.95</c:v>
                </c:pt>
                <c:pt idx="406">
                  <c:v>-0.939999999999999</c:v>
                </c:pt>
                <c:pt idx="407">
                  <c:v>-0.93</c:v>
                </c:pt>
                <c:pt idx="408">
                  <c:v>-0.92</c:v>
                </c:pt>
                <c:pt idx="409">
                  <c:v>-0.91</c:v>
                </c:pt>
                <c:pt idx="410">
                  <c:v>-0.9</c:v>
                </c:pt>
                <c:pt idx="411">
                  <c:v>-0.89</c:v>
                </c:pt>
                <c:pt idx="412">
                  <c:v>-0.88</c:v>
                </c:pt>
                <c:pt idx="413">
                  <c:v>-0.87</c:v>
                </c:pt>
                <c:pt idx="414">
                  <c:v>-0.86</c:v>
                </c:pt>
                <c:pt idx="415">
                  <c:v>-0.85</c:v>
                </c:pt>
                <c:pt idx="416">
                  <c:v>-0.84</c:v>
                </c:pt>
                <c:pt idx="417">
                  <c:v>-0.83</c:v>
                </c:pt>
                <c:pt idx="418">
                  <c:v>-0.82</c:v>
                </c:pt>
                <c:pt idx="419">
                  <c:v>-0.81</c:v>
                </c:pt>
                <c:pt idx="420">
                  <c:v>-0.8</c:v>
                </c:pt>
                <c:pt idx="421">
                  <c:v>-0.79</c:v>
                </c:pt>
                <c:pt idx="422">
                  <c:v>-0.78</c:v>
                </c:pt>
                <c:pt idx="423">
                  <c:v>-0.769999999999999</c:v>
                </c:pt>
                <c:pt idx="424">
                  <c:v>-0.76</c:v>
                </c:pt>
                <c:pt idx="425">
                  <c:v>-0.75</c:v>
                </c:pt>
                <c:pt idx="426">
                  <c:v>-0.74</c:v>
                </c:pt>
                <c:pt idx="427">
                  <c:v>-0.729999999999999</c:v>
                </c:pt>
                <c:pt idx="428">
                  <c:v>-0.72</c:v>
                </c:pt>
                <c:pt idx="429">
                  <c:v>-0.71</c:v>
                </c:pt>
                <c:pt idx="430">
                  <c:v>-0.7</c:v>
                </c:pt>
                <c:pt idx="431">
                  <c:v>-0.689999999999999</c:v>
                </c:pt>
                <c:pt idx="432">
                  <c:v>-0.68</c:v>
                </c:pt>
                <c:pt idx="433">
                  <c:v>-0.67</c:v>
                </c:pt>
                <c:pt idx="434">
                  <c:v>-0.66</c:v>
                </c:pt>
                <c:pt idx="435">
                  <c:v>-0.649999999999999</c:v>
                </c:pt>
                <c:pt idx="436">
                  <c:v>-0.64</c:v>
                </c:pt>
                <c:pt idx="437">
                  <c:v>-0.63</c:v>
                </c:pt>
                <c:pt idx="438">
                  <c:v>-0.62</c:v>
                </c:pt>
                <c:pt idx="439">
                  <c:v>-0.61</c:v>
                </c:pt>
                <c:pt idx="440">
                  <c:v>-0.6</c:v>
                </c:pt>
                <c:pt idx="441">
                  <c:v>-0.59</c:v>
                </c:pt>
                <c:pt idx="442">
                  <c:v>-0.58</c:v>
                </c:pt>
                <c:pt idx="443">
                  <c:v>-0.57</c:v>
                </c:pt>
                <c:pt idx="444">
                  <c:v>-0.56</c:v>
                </c:pt>
                <c:pt idx="445">
                  <c:v>-0.55</c:v>
                </c:pt>
                <c:pt idx="446">
                  <c:v>-0.54</c:v>
                </c:pt>
                <c:pt idx="447">
                  <c:v>-0.53</c:v>
                </c:pt>
                <c:pt idx="448">
                  <c:v>-0.52</c:v>
                </c:pt>
                <c:pt idx="449">
                  <c:v>-0.51</c:v>
                </c:pt>
                <c:pt idx="450">
                  <c:v>-0.5</c:v>
                </c:pt>
                <c:pt idx="451">
                  <c:v>-0.49</c:v>
                </c:pt>
                <c:pt idx="452">
                  <c:v>-0.48</c:v>
                </c:pt>
                <c:pt idx="453">
                  <c:v>-0.47</c:v>
                </c:pt>
                <c:pt idx="454">
                  <c:v>-0.46</c:v>
                </c:pt>
                <c:pt idx="455">
                  <c:v>-0.45</c:v>
                </c:pt>
                <c:pt idx="456">
                  <c:v>-0.439999999999999</c:v>
                </c:pt>
                <c:pt idx="457">
                  <c:v>-0.43</c:v>
                </c:pt>
                <c:pt idx="458">
                  <c:v>-0.42</c:v>
                </c:pt>
                <c:pt idx="459">
                  <c:v>-0.41</c:v>
                </c:pt>
                <c:pt idx="460">
                  <c:v>-0.399999999999999</c:v>
                </c:pt>
                <c:pt idx="461">
                  <c:v>-0.39</c:v>
                </c:pt>
                <c:pt idx="462">
                  <c:v>-0.38</c:v>
                </c:pt>
                <c:pt idx="463">
                  <c:v>-0.37</c:v>
                </c:pt>
                <c:pt idx="464">
                  <c:v>-0.36</c:v>
                </c:pt>
                <c:pt idx="465">
                  <c:v>-0.35</c:v>
                </c:pt>
                <c:pt idx="466">
                  <c:v>-0.34</c:v>
                </c:pt>
                <c:pt idx="467">
                  <c:v>-0.33</c:v>
                </c:pt>
                <c:pt idx="468">
                  <c:v>-0.32</c:v>
                </c:pt>
                <c:pt idx="469">
                  <c:v>-0.31</c:v>
                </c:pt>
                <c:pt idx="470">
                  <c:v>-0.3</c:v>
                </c:pt>
                <c:pt idx="471">
                  <c:v>-0.29</c:v>
                </c:pt>
                <c:pt idx="472">
                  <c:v>-0.28</c:v>
                </c:pt>
                <c:pt idx="473">
                  <c:v>-0.27</c:v>
                </c:pt>
                <c:pt idx="474">
                  <c:v>-0.26</c:v>
                </c:pt>
                <c:pt idx="475">
                  <c:v>-0.25</c:v>
                </c:pt>
                <c:pt idx="476">
                  <c:v>-0.24</c:v>
                </c:pt>
                <c:pt idx="477">
                  <c:v>-0.23</c:v>
                </c:pt>
                <c:pt idx="478">
                  <c:v>-0.22</c:v>
                </c:pt>
                <c:pt idx="479">
                  <c:v>-0.21</c:v>
                </c:pt>
                <c:pt idx="480">
                  <c:v>-0.2</c:v>
                </c:pt>
                <c:pt idx="481">
                  <c:v>-0.189999999999999</c:v>
                </c:pt>
                <c:pt idx="482">
                  <c:v>-0.18</c:v>
                </c:pt>
                <c:pt idx="483">
                  <c:v>-0.17</c:v>
                </c:pt>
                <c:pt idx="484">
                  <c:v>-0.16</c:v>
                </c:pt>
                <c:pt idx="485">
                  <c:v>-0.149999999999999</c:v>
                </c:pt>
                <c:pt idx="486">
                  <c:v>-0.14</c:v>
                </c:pt>
                <c:pt idx="487">
                  <c:v>-0.13</c:v>
                </c:pt>
                <c:pt idx="488">
                  <c:v>-0.12</c:v>
                </c:pt>
                <c:pt idx="489">
                  <c:v>-0.11</c:v>
                </c:pt>
                <c:pt idx="490">
                  <c:v>-0.0999999999999996</c:v>
                </c:pt>
                <c:pt idx="491">
                  <c:v>-0.0899999999999998</c:v>
                </c:pt>
                <c:pt idx="492">
                  <c:v>-0.0800000000000001</c:v>
                </c:pt>
                <c:pt idx="493">
                  <c:v>-0.0700000000000003</c:v>
                </c:pt>
                <c:pt idx="494">
                  <c:v>-0.0599999999999996</c:v>
                </c:pt>
                <c:pt idx="495">
                  <c:v>-0.0499999999999998</c:v>
                </c:pt>
                <c:pt idx="496">
                  <c:v>-0.04</c:v>
                </c:pt>
                <c:pt idx="497">
                  <c:v>-0.0300000000000002</c:v>
                </c:pt>
                <c:pt idx="498">
                  <c:v>-0.0199999999999996</c:v>
                </c:pt>
                <c:pt idx="499">
                  <c:v>-0.00999999999999978</c:v>
                </c:pt>
                <c:pt idx="500">
                  <c:v>0.0</c:v>
                </c:pt>
                <c:pt idx="501">
                  <c:v>0.00999999999999978</c:v>
                </c:pt>
                <c:pt idx="502">
                  <c:v>0.0200000000000005</c:v>
                </c:pt>
                <c:pt idx="503">
                  <c:v>0.0300000000000002</c:v>
                </c:pt>
                <c:pt idx="504">
                  <c:v>0.04</c:v>
                </c:pt>
                <c:pt idx="505">
                  <c:v>0.0499999999999998</c:v>
                </c:pt>
                <c:pt idx="506">
                  <c:v>0.0600000000000005</c:v>
                </c:pt>
                <c:pt idx="507">
                  <c:v>0.0700000000000003</c:v>
                </c:pt>
                <c:pt idx="508">
                  <c:v>0.0800000000000001</c:v>
                </c:pt>
                <c:pt idx="509">
                  <c:v>0.0899999999999998</c:v>
                </c:pt>
                <c:pt idx="510">
                  <c:v>0.100000000000001</c:v>
                </c:pt>
                <c:pt idx="511">
                  <c:v>0.11</c:v>
                </c:pt>
                <c:pt idx="512">
                  <c:v>0.12</c:v>
                </c:pt>
                <c:pt idx="513">
                  <c:v>0.13</c:v>
                </c:pt>
                <c:pt idx="514">
                  <c:v>0.14</c:v>
                </c:pt>
                <c:pt idx="515">
                  <c:v>0.15</c:v>
                </c:pt>
                <c:pt idx="516">
                  <c:v>0.16</c:v>
                </c:pt>
                <c:pt idx="517">
                  <c:v>0.17</c:v>
                </c:pt>
                <c:pt idx="518">
                  <c:v>0.18</c:v>
                </c:pt>
                <c:pt idx="519">
                  <c:v>0.19</c:v>
                </c:pt>
                <c:pt idx="520">
                  <c:v>0.2</c:v>
                </c:pt>
                <c:pt idx="521">
                  <c:v>0.21</c:v>
                </c:pt>
                <c:pt idx="522">
                  <c:v>0.22</c:v>
                </c:pt>
                <c:pt idx="523">
                  <c:v>0.23</c:v>
                </c:pt>
                <c:pt idx="524">
                  <c:v>0.24</c:v>
                </c:pt>
                <c:pt idx="525">
                  <c:v>0.25</c:v>
                </c:pt>
                <c:pt idx="526">
                  <c:v>0.26</c:v>
                </c:pt>
                <c:pt idx="527">
                  <c:v>0.27</c:v>
                </c:pt>
                <c:pt idx="528">
                  <c:v>0.28</c:v>
                </c:pt>
                <c:pt idx="529">
                  <c:v>0.29</c:v>
                </c:pt>
                <c:pt idx="530">
                  <c:v>0.3</c:v>
                </c:pt>
                <c:pt idx="531">
                  <c:v>0.31</c:v>
                </c:pt>
                <c:pt idx="532">
                  <c:v>0.32</c:v>
                </c:pt>
                <c:pt idx="533">
                  <c:v>0.33</c:v>
                </c:pt>
                <c:pt idx="534">
                  <c:v>0.34</c:v>
                </c:pt>
                <c:pt idx="535">
                  <c:v>0.35</c:v>
                </c:pt>
                <c:pt idx="536">
                  <c:v>0.36</c:v>
                </c:pt>
                <c:pt idx="537">
                  <c:v>0.37</c:v>
                </c:pt>
                <c:pt idx="538">
                  <c:v>0.38</c:v>
                </c:pt>
                <c:pt idx="539">
                  <c:v>0.39</c:v>
                </c:pt>
                <c:pt idx="540">
                  <c:v>0.4</c:v>
                </c:pt>
                <c:pt idx="541">
                  <c:v>0.41</c:v>
                </c:pt>
                <c:pt idx="542">
                  <c:v>0.42</c:v>
                </c:pt>
                <c:pt idx="543">
                  <c:v>0.43</c:v>
                </c:pt>
                <c:pt idx="544">
                  <c:v>0.44</c:v>
                </c:pt>
                <c:pt idx="545">
                  <c:v>0.45</c:v>
                </c:pt>
                <c:pt idx="546">
                  <c:v>0.46</c:v>
                </c:pt>
                <c:pt idx="547">
                  <c:v>0.47</c:v>
                </c:pt>
                <c:pt idx="548">
                  <c:v>0.48</c:v>
                </c:pt>
                <c:pt idx="549">
                  <c:v>0.49</c:v>
                </c:pt>
                <c:pt idx="550">
                  <c:v>0.5</c:v>
                </c:pt>
                <c:pt idx="551">
                  <c:v>0.51</c:v>
                </c:pt>
                <c:pt idx="552">
                  <c:v>0.52</c:v>
                </c:pt>
                <c:pt idx="553">
                  <c:v>0.53</c:v>
                </c:pt>
                <c:pt idx="554">
                  <c:v>0.54</c:v>
                </c:pt>
                <c:pt idx="555">
                  <c:v>0.55</c:v>
                </c:pt>
                <c:pt idx="556">
                  <c:v>0.56</c:v>
                </c:pt>
                <c:pt idx="557">
                  <c:v>0.57</c:v>
                </c:pt>
                <c:pt idx="558">
                  <c:v>0.58</c:v>
                </c:pt>
                <c:pt idx="559">
                  <c:v>0.59</c:v>
                </c:pt>
                <c:pt idx="560">
                  <c:v>0.6</c:v>
                </c:pt>
                <c:pt idx="561">
                  <c:v>0.61</c:v>
                </c:pt>
                <c:pt idx="562">
                  <c:v>0.62</c:v>
                </c:pt>
                <c:pt idx="563">
                  <c:v>0.63</c:v>
                </c:pt>
                <c:pt idx="564">
                  <c:v>0.64</c:v>
                </c:pt>
                <c:pt idx="565">
                  <c:v>0.65</c:v>
                </c:pt>
                <c:pt idx="566">
                  <c:v>0.66</c:v>
                </c:pt>
                <c:pt idx="567">
                  <c:v>0.67</c:v>
                </c:pt>
                <c:pt idx="568">
                  <c:v>0.68</c:v>
                </c:pt>
                <c:pt idx="569">
                  <c:v>0.69</c:v>
                </c:pt>
                <c:pt idx="570">
                  <c:v>0.7</c:v>
                </c:pt>
                <c:pt idx="571">
                  <c:v>0.71</c:v>
                </c:pt>
                <c:pt idx="572">
                  <c:v>0.72</c:v>
                </c:pt>
                <c:pt idx="573">
                  <c:v>0.73</c:v>
                </c:pt>
                <c:pt idx="574">
                  <c:v>0.74</c:v>
                </c:pt>
                <c:pt idx="575">
                  <c:v>0.75</c:v>
                </c:pt>
                <c:pt idx="576">
                  <c:v>0.76</c:v>
                </c:pt>
                <c:pt idx="577">
                  <c:v>0.77</c:v>
                </c:pt>
                <c:pt idx="578">
                  <c:v>0.78</c:v>
                </c:pt>
                <c:pt idx="579">
                  <c:v>0.79</c:v>
                </c:pt>
                <c:pt idx="580">
                  <c:v>0.8</c:v>
                </c:pt>
                <c:pt idx="581">
                  <c:v>0.81</c:v>
                </c:pt>
                <c:pt idx="582">
                  <c:v>0.82</c:v>
                </c:pt>
                <c:pt idx="583">
                  <c:v>0.83</c:v>
                </c:pt>
                <c:pt idx="584">
                  <c:v>0.84</c:v>
                </c:pt>
                <c:pt idx="585">
                  <c:v>0.85</c:v>
                </c:pt>
                <c:pt idx="586">
                  <c:v>0.86</c:v>
                </c:pt>
                <c:pt idx="587">
                  <c:v>0.87</c:v>
                </c:pt>
                <c:pt idx="588">
                  <c:v>0.88</c:v>
                </c:pt>
                <c:pt idx="589">
                  <c:v>0.89</c:v>
                </c:pt>
                <c:pt idx="590">
                  <c:v>0.9</c:v>
                </c:pt>
                <c:pt idx="591">
                  <c:v>0.91</c:v>
                </c:pt>
                <c:pt idx="592">
                  <c:v>0.92</c:v>
                </c:pt>
                <c:pt idx="593">
                  <c:v>0.93</c:v>
                </c:pt>
                <c:pt idx="594">
                  <c:v>0.94</c:v>
                </c:pt>
                <c:pt idx="595">
                  <c:v>0.95</c:v>
                </c:pt>
                <c:pt idx="596">
                  <c:v>0.96</c:v>
                </c:pt>
                <c:pt idx="597">
                  <c:v>0.97</c:v>
                </c:pt>
                <c:pt idx="598">
                  <c:v>0.98</c:v>
                </c:pt>
                <c:pt idx="599">
                  <c:v>0.99</c:v>
                </c:pt>
                <c:pt idx="600">
                  <c:v>1.0</c:v>
                </c:pt>
                <c:pt idx="601">
                  <c:v>1.01</c:v>
                </c:pt>
                <c:pt idx="602">
                  <c:v>1.02</c:v>
                </c:pt>
                <c:pt idx="603">
                  <c:v>1.03</c:v>
                </c:pt>
                <c:pt idx="604">
                  <c:v>1.04</c:v>
                </c:pt>
                <c:pt idx="605">
                  <c:v>1.05</c:v>
                </c:pt>
                <c:pt idx="606">
                  <c:v>1.06</c:v>
                </c:pt>
                <c:pt idx="607">
                  <c:v>1.07</c:v>
                </c:pt>
                <c:pt idx="608">
                  <c:v>1.08</c:v>
                </c:pt>
                <c:pt idx="609">
                  <c:v>1.09</c:v>
                </c:pt>
                <c:pt idx="610">
                  <c:v>1.100000000000001</c:v>
                </c:pt>
                <c:pt idx="611">
                  <c:v>1.11</c:v>
                </c:pt>
                <c:pt idx="612">
                  <c:v>1.12</c:v>
                </c:pt>
                <c:pt idx="613">
                  <c:v>1.13</c:v>
                </c:pt>
                <c:pt idx="614">
                  <c:v>1.140000000000001</c:v>
                </c:pt>
                <c:pt idx="615">
                  <c:v>1.15</c:v>
                </c:pt>
                <c:pt idx="616">
                  <c:v>1.16</c:v>
                </c:pt>
                <c:pt idx="617">
                  <c:v>1.17</c:v>
                </c:pt>
                <c:pt idx="618">
                  <c:v>1.18</c:v>
                </c:pt>
                <c:pt idx="619">
                  <c:v>1.19</c:v>
                </c:pt>
                <c:pt idx="620">
                  <c:v>1.2</c:v>
                </c:pt>
                <c:pt idx="621">
                  <c:v>1.21</c:v>
                </c:pt>
                <c:pt idx="622">
                  <c:v>1.22</c:v>
                </c:pt>
                <c:pt idx="623">
                  <c:v>1.23</c:v>
                </c:pt>
                <c:pt idx="624">
                  <c:v>1.24</c:v>
                </c:pt>
                <c:pt idx="625">
                  <c:v>1.25</c:v>
                </c:pt>
                <c:pt idx="626">
                  <c:v>1.26</c:v>
                </c:pt>
                <c:pt idx="627">
                  <c:v>1.27</c:v>
                </c:pt>
                <c:pt idx="628">
                  <c:v>1.28</c:v>
                </c:pt>
                <c:pt idx="629">
                  <c:v>1.29</c:v>
                </c:pt>
                <c:pt idx="630">
                  <c:v>1.3</c:v>
                </c:pt>
                <c:pt idx="631">
                  <c:v>1.31</c:v>
                </c:pt>
                <c:pt idx="632">
                  <c:v>1.32</c:v>
                </c:pt>
                <c:pt idx="633">
                  <c:v>1.33</c:v>
                </c:pt>
                <c:pt idx="634">
                  <c:v>1.34</c:v>
                </c:pt>
                <c:pt idx="635">
                  <c:v>1.35</c:v>
                </c:pt>
                <c:pt idx="636">
                  <c:v>1.36</c:v>
                </c:pt>
                <c:pt idx="637">
                  <c:v>1.37</c:v>
                </c:pt>
                <c:pt idx="638">
                  <c:v>1.38</c:v>
                </c:pt>
                <c:pt idx="639">
                  <c:v>1.39</c:v>
                </c:pt>
                <c:pt idx="640">
                  <c:v>1.4</c:v>
                </c:pt>
                <c:pt idx="641">
                  <c:v>1.41</c:v>
                </c:pt>
                <c:pt idx="642">
                  <c:v>1.42</c:v>
                </c:pt>
                <c:pt idx="643">
                  <c:v>1.43</c:v>
                </c:pt>
                <c:pt idx="644">
                  <c:v>1.44</c:v>
                </c:pt>
                <c:pt idx="645">
                  <c:v>1.45</c:v>
                </c:pt>
                <c:pt idx="646">
                  <c:v>1.46</c:v>
                </c:pt>
                <c:pt idx="647">
                  <c:v>1.47</c:v>
                </c:pt>
                <c:pt idx="648">
                  <c:v>1.48</c:v>
                </c:pt>
                <c:pt idx="649">
                  <c:v>1.49</c:v>
                </c:pt>
                <c:pt idx="650">
                  <c:v>1.5</c:v>
                </c:pt>
                <c:pt idx="651">
                  <c:v>1.51</c:v>
                </c:pt>
                <c:pt idx="652">
                  <c:v>1.52</c:v>
                </c:pt>
                <c:pt idx="653">
                  <c:v>1.53</c:v>
                </c:pt>
                <c:pt idx="654">
                  <c:v>1.54</c:v>
                </c:pt>
                <c:pt idx="655">
                  <c:v>1.55</c:v>
                </c:pt>
                <c:pt idx="656">
                  <c:v>1.56</c:v>
                </c:pt>
                <c:pt idx="657">
                  <c:v>1.57</c:v>
                </c:pt>
                <c:pt idx="658">
                  <c:v>1.58</c:v>
                </c:pt>
                <c:pt idx="659">
                  <c:v>1.59</c:v>
                </c:pt>
                <c:pt idx="660">
                  <c:v>1.6</c:v>
                </c:pt>
                <c:pt idx="661">
                  <c:v>1.61</c:v>
                </c:pt>
                <c:pt idx="662">
                  <c:v>1.62</c:v>
                </c:pt>
                <c:pt idx="663">
                  <c:v>1.63</c:v>
                </c:pt>
                <c:pt idx="664">
                  <c:v>1.64</c:v>
                </c:pt>
                <c:pt idx="665">
                  <c:v>1.65</c:v>
                </c:pt>
                <c:pt idx="666">
                  <c:v>1.66</c:v>
                </c:pt>
                <c:pt idx="667">
                  <c:v>1.67</c:v>
                </c:pt>
                <c:pt idx="668">
                  <c:v>1.68</c:v>
                </c:pt>
                <c:pt idx="669">
                  <c:v>1.69</c:v>
                </c:pt>
                <c:pt idx="670">
                  <c:v>1.7</c:v>
                </c:pt>
                <c:pt idx="671">
                  <c:v>1.71</c:v>
                </c:pt>
                <c:pt idx="672">
                  <c:v>1.72</c:v>
                </c:pt>
                <c:pt idx="673">
                  <c:v>1.73</c:v>
                </c:pt>
                <c:pt idx="674">
                  <c:v>1.74</c:v>
                </c:pt>
                <c:pt idx="675">
                  <c:v>1.75</c:v>
                </c:pt>
                <c:pt idx="676">
                  <c:v>1.76</c:v>
                </c:pt>
                <c:pt idx="677">
                  <c:v>1.77</c:v>
                </c:pt>
                <c:pt idx="678">
                  <c:v>1.78</c:v>
                </c:pt>
                <c:pt idx="679">
                  <c:v>1.79</c:v>
                </c:pt>
                <c:pt idx="680">
                  <c:v>1.8</c:v>
                </c:pt>
                <c:pt idx="681">
                  <c:v>1.81</c:v>
                </c:pt>
                <c:pt idx="682">
                  <c:v>1.82</c:v>
                </c:pt>
                <c:pt idx="683">
                  <c:v>1.83</c:v>
                </c:pt>
                <c:pt idx="684">
                  <c:v>1.84</c:v>
                </c:pt>
                <c:pt idx="685">
                  <c:v>1.85</c:v>
                </c:pt>
                <c:pt idx="686">
                  <c:v>1.86</c:v>
                </c:pt>
                <c:pt idx="687">
                  <c:v>1.87</c:v>
                </c:pt>
                <c:pt idx="688">
                  <c:v>1.88</c:v>
                </c:pt>
                <c:pt idx="689">
                  <c:v>1.89</c:v>
                </c:pt>
                <c:pt idx="690">
                  <c:v>1.9</c:v>
                </c:pt>
                <c:pt idx="691">
                  <c:v>1.91</c:v>
                </c:pt>
                <c:pt idx="692">
                  <c:v>1.92</c:v>
                </c:pt>
                <c:pt idx="693">
                  <c:v>1.93</c:v>
                </c:pt>
                <c:pt idx="694">
                  <c:v>1.94</c:v>
                </c:pt>
                <c:pt idx="695">
                  <c:v>1.95</c:v>
                </c:pt>
                <c:pt idx="696">
                  <c:v>1.96</c:v>
                </c:pt>
                <c:pt idx="697">
                  <c:v>1.97</c:v>
                </c:pt>
                <c:pt idx="698">
                  <c:v>1.98</c:v>
                </c:pt>
                <c:pt idx="699">
                  <c:v>1.99</c:v>
                </c:pt>
                <c:pt idx="700">
                  <c:v>2.0</c:v>
                </c:pt>
                <c:pt idx="701">
                  <c:v>2.01</c:v>
                </c:pt>
                <c:pt idx="702">
                  <c:v>2.02</c:v>
                </c:pt>
                <c:pt idx="703">
                  <c:v>2.03</c:v>
                </c:pt>
                <c:pt idx="704">
                  <c:v>2.04</c:v>
                </c:pt>
                <c:pt idx="705">
                  <c:v>2.05</c:v>
                </c:pt>
                <c:pt idx="706">
                  <c:v>2.06</c:v>
                </c:pt>
                <c:pt idx="707">
                  <c:v>2.07</c:v>
                </c:pt>
                <c:pt idx="708">
                  <c:v>2.08</c:v>
                </c:pt>
                <c:pt idx="709">
                  <c:v>2.09</c:v>
                </c:pt>
                <c:pt idx="710">
                  <c:v>2.100000000000001</c:v>
                </c:pt>
                <c:pt idx="711">
                  <c:v>2.11</c:v>
                </c:pt>
                <c:pt idx="712">
                  <c:v>2.12</c:v>
                </c:pt>
                <c:pt idx="713">
                  <c:v>2.13</c:v>
                </c:pt>
                <c:pt idx="714">
                  <c:v>2.140000000000001</c:v>
                </c:pt>
                <c:pt idx="715">
                  <c:v>2.15</c:v>
                </c:pt>
                <c:pt idx="716">
                  <c:v>2.16</c:v>
                </c:pt>
                <c:pt idx="717">
                  <c:v>2.17</c:v>
                </c:pt>
                <c:pt idx="718">
                  <c:v>2.18</c:v>
                </c:pt>
                <c:pt idx="719">
                  <c:v>2.19</c:v>
                </c:pt>
                <c:pt idx="720">
                  <c:v>2.2</c:v>
                </c:pt>
                <c:pt idx="721">
                  <c:v>2.21</c:v>
                </c:pt>
                <c:pt idx="722">
                  <c:v>2.22</c:v>
                </c:pt>
                <c:pt idx="723">
                  <c:v>2.23</c:v>
                </c:pt>
                <c:pt idx="724">
                  <c:v>2.24</c:v>
                </c:pt>
                <c:pt idx="725">
                  <c:v>2.25</c:v>
                </c:pt>
                <c:pt idx="726">
                  <c:v>2.26</c:v>
                </c:pt>
                <c:pt idx="727">
                  <c:v>2.27</c:v>
                </c:pt>
                <c:pt idx="728">
                  <c:v>2.28</c:v>
                </c:pt>
                <c:pt idx="729">
                  <c:v>2.29</c:v>
                </c:pt>
                <c:pt idx="730">
                  <c:v>2.3</c:v>
                </c:pt>
                <c:pt idx="731">
                  <c:v>2.31</c:v>
                </c:pt>
                <c:pt idx="732">
                  <c:v>2.32</c:v>
                </c:pt>
                <c:pt idx="733">
                  <c:v>2.33</c:v>
                </c:pt>
                <c:pt idx="734">
                  <c:v>2.34</c:v>
                </c:pt>
                <c:pt idx="735">
                  <c:v>2.35</c:v>
                </c:pt>
                <c:pt idx="736">
                  <c:v>2.36</c:v>
                </c:pt>
                <c:pt idx="737">
                  <c:v>2.37</c:v>
                </c:pt>
                <c:pt idx="738">
                  <c:v>2.38</c:v>
                </c:pt>
                <c:pt idx="739">
                  <c:v>2.39</c:v>
                </c:pt>
                <c:pt idx="740">
                  <c:v>2.4</c:v>
                </c:pt>
                <c:pt idx="741">
                  <c:v>2.41</c:v>
                </c:pt>
                <c:pt idx="742">
                  <c:v>2.42</c:v>
                </c:pt>
                <c:pt idx="743">
                  <c:v>2.43</c:v>
                </c:pt>
                <c:pt idx="744">
                  <c:v>2.44</c:v>
                </c:pt>
                <c:pt idx="745">
                  <c:v>2.45</c:v>
                </c:pt>
                <c:pt idx="746">
                  <c:v>2.46</c:v>
                </c:pt>
                <c:pt idx="747">
                  <c:v>2.47</c:v>
                </c:pt>
                <c:pt idx="748">
                  <c:v>2.48</c:v>
                </c:pt>
                <c:pt idx="749">
                  <c:v>2.49</c:v>
                </c:pt>
                <c:pt idx="750">
                  <c:v>2.5</c:v>
                </c:pt>
                <c:pt idx="751">
                  <c:v>2.51</c:v>
                </c:pt>
                <c:pt idx="752">
                  <c:v>2.52</c:v>
                </c:pt>
                <c:pt idx="753">
                  <c:v>2.53</c:v>
                </c:pt>
                <c:pt idx="754">
                  <c:v>2.54</c:v>
                </c:pt>
                <c:pt idx="755">
                  <c:v>2.55</c:v>
                </c:pt>
                <c:pt idx="756">
                  <c:v>2.56</c:v>
                </c:pt>
                <c:pt idx="757">
                  <c:v>2.57</c:v>
                </c:pt>
                <c:pt idx="758">
                  <c:v>2.58</c:v>
                </c:pt>
                <c:pt idx="759">
                  <c:v>2.59</c:v>
                </c:pt>
                <c:pt idx="760">
                  <c:v>2.6</c:v>
                </c:pt>
                <c:pt idx="761">
                  <c:v>2.61</c:v>
                </c:pt>
                <c:pt idx="762">
                  <c:v>2.62</c:v>
                </c:pt>
                <c:pt idx="763">
                  <c:v>2.63</c:v>
                </c:pt>
                <c:pt idx="764">
                  <c:v>2.64</c:v>
                </c:pt>
                <c:pt idx="765">
                  <c:v>2.65</c:v>
                </c:pt>
                <c:pt idx="766">
                  <c:v>2.66</c:v>
                </c:pt>
                <c:pt idx="767">
                  <c:v>2.67</c:v>
                </c:pt>
                <c:pt idx="768">
                  <c:v>2.68</c:v>
                </c:pt>
                <c:pt idx="769">
                  <c:v>2.69</c:v>
                </c:pt>
                <c:pt idx="770">
                  <c:v>2.7</c:v>
                </c:pt>
                <c:pt idx="771">
                  <c:v>2.71</c:v>
                </c:pt>
                <c:pt idx="772">
                  <c:v>2.72</c:v>
                </c:pt>
                <c:pt idx="773">
                  <c:v>2.73</c:v>
                </c:pt>
                <c:pt idx="774">
                  <c:v>2.74</c:v>
                </c:pt>
                <c:pt idx="775">
                  <c:v>2.75</c:v>
                </c:pt>
                <c:pt idx="776">
                  <c:v>2.76</c:v>
                </c:pt>
                <c:pt idx="777">
                  <c:v>2.77</c:v>
                </c:pt>
                <c:pt idx="778">
                  <c:v>2.78</c:v>
                </c:pt>
                <c:pt idx="779">
                  <c:v>2.79</c:v>
                </c:pt>
                <c:pt idx="780">
                  <c:v>2.8</c:v>
                </c:pt>
                <c:pt idx="781">
                  <c:v>2.81</c:v>
                </c:pt>
                <c:pt idx="782">
                  <c:v>2.82</c:v>
                </c:pt>
                <c:pt idx="783">
                  <c:v>2.83</c:v>
                </c:pt>
                <c:pt idx="784">
                  <c:v>2.84</c:v>
                </c:pt>
                <c:pt idx="785">
                  <c:v>2.85</c:v>
                </c:pt>
                <c:pt idx="786">
                  <c:v>2.86</c:v>
                </c:pt>
                <c:pt idx="787">
                  <c:v>2.87</c:v>
                </c:pt>
                <c:pt idx="788">
                  <c:v>2.88</c:v>
                </c:pt>
                <c:pt idx="789">
                  <c:v>2.89</c:v>
                </c:pt>
                <c:pt idx="790">
                  <c:v>2.9</c:v>
                </c:pt>
                <c:pt idx="791">
                  <c:v>2.91</c:v>
                </c:pt>
                <c:pt idx="792">
                  <c:v>2.92</c:v>
                </c:pt>
                <c:pt idx="793">
                  <c:v>2.930000000000001</c:v>
                </c:pt>
                <c:pt idx="794">
                  <c:v>2.94</c:v>
                </c:pt>
                <c:pt idx="795">
                  <c:v>2.95</c:v>
                </c:pt>
                <c:pt idx="796">
                  <c:v>2.96</c:v>
                </c:pt>
                <c:pt idx="797">
                  <c:v>2.97</c:v>
                </c:pt>
                <c:pt idx="798">
                  <c:v>2.98</c:v>
                </c:pt>
                <c:pt idx="799">
                  <c:v>2.99</c:v>
                </c:pt>
                <c:pt idx="800">
                  <c:v>3.0</c:v>
                </c:pt>
                <c:pt idx="801">
                  <c:v>3.01</c:v>
                </c:pt>
                <c:pt idx="802">
                  <c:v>3.02</c:v>
                </c:pt>
                <c:pt idx="803">
                  <c:v>3.029999999999999</c:v>
                </c:pt>
                <c:pt idx="804">
                  <c:v>3.040000000000001</c:v>
                </c:pt>
                <c:pt idx="805">
                  <c:v>3.050000000000001</c:v>
                </c:pt>
                <c:pt idx="806">
                  <c:v>3.06</c:v>
                </c:pt>
                <c:pt idx="807">
                  <c:v>3.07</c:v>
                </c:pt>
                <c:pt idx="808">
                  <c:v>3.08</c:v>
                </c:pt>
                <c:pt idx="809">
                  <c:v>3.09</c:v>
                </c:pt>
                <c:pt idx="810">
                  <c:v>3.1</c:v>
                </c:pt>
                <c:pt idx="811">
                  <c:v>3.109999999999999</c:v>
                </c:pt>
                <c:pt idx="812">
                  <c:v>3.120000000000001</c:v>
                </c:pt>
                <c:pt idx="813">
                  <c:v>3.130000000000001</c:v>
                </c:pt>
                <c:pt idx="814">
                  <c:v>3.140000000000001</c:v>
                </c:pt>
                <c:pt idx="815">
                  <c:v>3.15</c:v>
                </c:pt>
                <c:pt idx="816">
                  <c:v>3.16</c:v>
                </c:pt>
                <c:pt idx="817">
                  <c:v>3.17</c:v>
                </c:pt>
                <c:pt idx="818">
                  <c:v>3.18</c:v>
                </c:pt>
                <c:pt idx="819">
                  <c:v>3.189999999999999</c:v>
                </c:pt>
                <c:pt idx="820">
                  <c:v>3.199999999999999</c:v>
                </c:pt>
                <c:pt idx="821">
                  <c:v>3.210000000000001</c:v>
                </c:pt>
                <c:pt idx="822">
                  <c:v>3.220000000000001</c:v>
                </c:pt>
                <c:pt idx="823">
                  <c:v>3.23</c:v>
                </c:pt>
                <c:pt idx="824">
                  <c:v>3.24</c:v>
                </c:pt>
                <c:pt idx="825">
                  <c:v>3.25</c:v>
                </c:pt>
                <c:pt idx="826">
                  <c:v>3.26</c:v>
                </c:pt>
                <c:pt idx="827">
                  <c:v>3.27</c:v>
                </c:pt>
                <c:pt idx="828">
                  <c:v>3.279999999999999</c:v>
                </c:pt>
                <c:pt idx="829">
                  <c:v>3.290000000000001</c:v>
                </c:pt>
                <c:pt idx="830">
                  <c:v>3.300000000000001</c:v>
                </c:pt>
                <c:pt idx="831">
                  <c:v>3.31</c:v>
                </c:pt>
                <c:pt idx="832">
                  <c:v>3.32</c:v>
                </c:pt>
                <c:pt idx="833">
                  <c:v>3.33</c:v>
                </c:pt>
                <c:pt idx="834">
                  <c:v>3.34</c:v>
                </c:pt>
                <c:pt idx="835">
                  <c:v>3.35</c:v>
                </c:pt>
                <c:pt idx="836">
                  <c:v>3.359999999999999</c:v>
                </c:pt>
                <c:pt idx="837">
                  <c:v>3.370000000000001</c:v>
                </c:pt>
                <c:pt idx="838">
                  <c:v>3.380000000000001</c:v>
                </c:pt>
                <c:pt idx="839">
                  <c:v>3.39</c:v>
                </c:pt>
                <c:pt idx="840">
                  <c:v>3.4</c:v>
                </c:pt>
                <c:pt idx="841">
                  <c:v>3.41</c:v>
                </c:pt>
                <c:pt idx="842">
                  <c:v>3.42</c:v>
                </c:pt>
                <c:pt idx="843">
                  <c:v>3.43</c:v>
                </c:pt>
                <c:pt idx="844">
                  <c:v>3.439999999999999</c:v>
                </c:pt>
                <c:pt idx="845">
                  <c:v>3.449999999999999</c:v>
                </c:pt>
                <c:pt idx="846">
                  <c:v>3.460000000000001</c:v>
                </c:pt>
                <c:pt idx="847">
                  <c:v>3.470000000000001</c:v>
                </c:pt>
                <c:pt idx="848">
                  <c:v>3.48</c:v>
                </c:pt>
                <c:pt idx="849">
                  <c:v>3.49</c:v>
                </c:pt>
                <c:pt idx="850">
                  <c:v>3.5</c:v>
                </c:pt>
                <c:pt idx="851">
                  <c:v>3.51</c:v>
                </c:pt>
                <c:pt idx="852">
                  <c:v>3.52</c:v>
                </c:pt>
                <c:pt idx="853">
                  <c:v>3.529999999999999</c:v>
                </c:pt>
                <c:pt idx="854">
                  <c:v>3.540000000000001</c:v>
                </c:pt>
                <c:pt idx="855">
                  <c:v>3.550000000000001</c:v>
                </c:pt>
                <c:pt idx="856">
                  <c:v>3.56</c:v>
                </c:pt>
                <c:pt idx="857">
                  <c:v>3.57</c:v>
                </c:pt>
                <c:pt idx="858">
                  <c:v>3.58</c:v>
                </c:pt>
                <c:pt idx="859">
                  <c:v>3.59</c:v>
                </c:pt>
                <c:pt idx="860">
                  <c:v>3.6</c:v>
                </c:pt>
                <c:pt idx="861">
                  <c:v>3.609999999999999</c:v>
                </c:pt>
                <c:pt idx="862">
                  <c:v>3.620000000000001</c:v>
                </c:pt>
                <c:pt idx="863">
                  <c:v>3.630000000000001</c:v>
                </c:pt>
                <c:pt idx="864">
                  <c:v>3.64</c:v>
                </c:pt>
                <c:pt idx="865">
                  <c:v>3.65</c:v>
                </c:pt>
                <c:pt idx="866">
                  <c:v>3.66</c:v>
                </c:pt>
                <c:pt idx="867">
                  <c:v>3.67</c:v>
                </c:pt>
                <c:pt idx="868">
                  <c:v>3.68</c:v>
                </c:pt>
                <c:pt idx="869">
                  <c:v>3.689999999999999</c:v>
                </c:pt>
                <c:pt idx="870">
                  <c:v>3.700000000000001</c:v>
                </c:pt>
                <c:pt idx="871">
                  <c:v>3.710000000000001</c:v>
                </c:pt>
                <c:pt idx="872">
                  <c:v>3.720000000000001</c:v>
                </c:pt>
                <c:pt idx="873">
                  <c:v>3.73</c:v>
                </c:pt>
                <c:pt idx="874">
                  <c:v>3.74</c:v>
                </c:pt>
                <c:pt idx="875">
                  <c:v>3.75</c:v>
                </c:pt>
                <c:pt idx="876">
                  <c:v>3.76</c:v>
                </c:pt>
                <c:pt idx="877">
                  <c:v>3.769999999999999</c:v>
                </c:pt>
                <c:pt idx="878">
                  <c:v>3.779999999999999</c:v>
                </c:pt>
                <c:pt idx="879">
                  <c:v>3.790000000000001</c:v>
                </c:pt>
                <c:pt idx="880">
                  <c:v>3.800000000000001</c:v>
                </c:pt>
                <c:pt idx="881">
                  <c:v>3.81</c:v>
                </c:pt>
                <c:pt idx="882">
                  <c:v>3.82</c:v>
                </c:pt>
                <c:pt idx="883">
                  <c:v>3.83</c:v>
                </c:pt>
                <c:pt idx="884">
                  <c:v>3.84</c:v>
                </c:pt>
                <c:pt idx="885">
                  <c:v>3.85</c:v>
                </c:pt>
                <c:pt idx="886">
                  <c:v>3.859999999999999</c:v>
                </c:pt>
                <c:pt idx="887">
                  <c:v>3.870000000000001</c:v>
                </c:pt>
                <c:pt idx="888">
                  <c:v>3.880000000000001</c:v>
                </c:pt>
                <c:pt idx="889">
                  <c:v>3.89</c:v>
                </c:pt>
                <c:pt idx="890">
                  <c:v>3.9</c:v>
                </c:pt>
                <c:pt idx="891">
                  <c:v>3.91</c:v>
                </c:pt>
                <c:pt idx="892">
                  <c:v>3.92</c:v>
                </c:pt>
                <c:pt idx="893">
                  <c:v>3.93</c:v>
                </c:pt>
                <c:pt idx="894">
                  <c:v>3.939999999999999</c:v>
                </c:pt>
                <c:pt idx="895">
                  <c:v>3.950000000000001</c:v>
                </c:pt>
                <c:pt idx="896">
                  <c:v>3.960000000000001</c:v>
                </c:pt>
                <c:pt idx="897">
                  <c:v>3.970000000000001</c:v>
                </c:pt>
                <c:pt idx="898">
                  <c:v>3.98</c:v>
                </c:pt>
                <c:pt idx="899">
                  <c:v>3.99</c:v>
                </c:pt>
                <c:pt idx="900">
                  <c:v>4.0</c:v>
                </c:pt>
                <c:pt idx="901">
                  <c:v>4.01</c:v>
                </c:pt>
                <c:pt idx="902">
                  <c:v>4.02</c:v>
                </c:pt>
                <c:pt idx="903">
                  <c:v>4.029999999999999</c:v>
                </c:pt>
                <c:pt idx="904">
                  <c:v>4.040000000000001</c:v>
                </c:pt>
                <c:pt idx="905">
                  <c:v>4.050000000000001</c:v>
                </c:pt>
                <c:pt idx="906">
                  <c:v>4.06</c:v>
                </c:pt>
                <c:pt idx="907">
                  <c:v>4.07</c:v>
                </c:pt>
                <c:pt idx="908">
                  <c:v>4.08</c:v>
                </c:pt>
                <c:pt idx="909">
                  <c:v>4.09</c:v>
                </c:pt>
                <c:pt idx="910">
                  <c:v>4.1</c:v>
                </c:pt>
                <c:pt idx="911">
                  <c:v>4.109999999999999</c:v>
                </c:pt>
                <c:pt idx="912">
                  <c:v>4.120000000000001</c:v>
                </c:pt>
                <c:pt idx="913">
                  <c:v>4.130000000000001</c:v>
                </c:pt>
                <c:pt idx="914">
                  <c:v>4.140000000000001</c:v>
                </c:pt>
                <c:pt idx="915">
                  <c:v>4.15</c:v>
                </c:pt>
                <c:pt idx="916">
                  <c:v>4.16</c:v>
                </c:pt>
                <c:pt idx="917">
                  <c:v>4.17</c:v>
                </c:pt>
                <c:pt idx="918">
                  <c:v>4.18</c:v>
                </c:pt>
                <c:pt idx="919">
                  <c:v>4.189999999999999</c:v>
                </c:pt>
                <c:pt idx="920">
                  <c:v>4.200000000000001</c:v>
                </c:pt>
                <c:pt idx="921">
                  <c:v>4.210000000000001</c:v>
                </c:pt>
                <c:pt idx="922">
                  <c:v>4.220000000000001</c:v>
                </c:pt>
                <c:pt idx="923">
                  <c:v>4.23</c:v>
                </c:pt>
                <c:pt idx="924">
                  <c:v>4.24</c:v>
                </c:pt>
                <c:pt idx="925">
                  <c:v>4.25</c:v>
                </c:pt>
                <c:pt idx="926">
                  <c:v>4.26</c:v>
                </c:pt>
                <c:pt idx="927">
                  <c:v>4.27</c:v>
                </c:pt>
                <c:pt idx="928">
                  <c:v>4.28</c:v>
                </c:pt>
                <c:pt idx="929">
                  <c:v>4.290000000000001</c:v>
                </c:pt>
                <c:pt idx="930">
                  <c:v>4.300000000000001</c:v>
                </c:pt>
                <c:pt idx="931">
                  <c:v>4.31</c:v>
                </c:pt>
                <c:pt idx="932">
                  <c:v>4.32</c:v>
                </c:pt>
                <c:pt idx="933">
                  <c:v>4.33</c:v>
                </c:pt>
                <c:pt idx="934">
                  <c:v>4.34</c:v>
                </c:pt>
                <c:pt idx="935">
                  <c:v>4.35</c:v>
                </c:pt>
                <c:pt idx="936">
                  <c:v>4.359999999999999</c:v>
                </c:pt>
                <c:pt idx="937">
                  <c:v>4.370000000000001</c:v>
                </c:pt>
                <c:pt idx="938">
                  <c:v>4.380000000000001</c:v>
                </c:pt>
                <c:pt idx="939">
                  <c:v>4.39</c:v>
                </c:pt>
                <c:pt idx="940">
                  <c:v>4.4</c:v>
                </c:pt>
                <c:pt idx="941">
                  <c:v>4.41</c:v>
                </c:pt>
                <c:pt idx="942">
                  <c:v>4.42</c:v>
                </c:pt>
                <c:pt idx="943">
                  <c:v>4.43</c:v>
                </c:pt>
                <c:pt idx="944">
                  <c:v>4.44</c:v>
                </c:pt>
                <c:pt idx="945">
                  <c:v>4.450000000000001</c:v>
                </c:pt>
                <c:pt idx="946">
                  <c:v>4.460000000000001</c:v>
                </c:pt>
                <c:pt idx="947">
                  <c:v>4.47</c:v>
                </c:pt>
                <c:pt idx="948">
                  <c:v>4.48</c:v>
                </c:pt>
                <c:pt idx="949">
                  <c:v>4.49</c:v>
                </c:pt>
                <c:pt idx="950">
                  <c:v>4.5</c:v>
                </c:pt>
                <c:pt idx="951">
                  <c:v>4.51</c:v>
                </c:pt>
                <c:pt idx="952">
                  <c:v>4.52</c:v>
                </c:pt>
                <c:pt idx="953">
                  <c:v>4.529999999999999</c:v>
                </c:pt>
                <c:pt idx="954">
                  <c:v>4.540000000000001</c:v>
                </c:pt>
                <c:pt idx="955">
                  <c:v>4.550000000000001</c:v>
                </c:pt>
                <c:pt idx="956">
                  <c:v>4.56</c:v>
                </c:pt>
                <c:pt idx="957">
                  <c:v>4.57</c:v>
                </c:pt>
                <c:pt idx="958">
                  <c:v>4.58</c:v>
                </c:pt>
                <c:pt idx="959">
                  <c:v>4.59</c:v>
                </c:pt>
                <c:pt idx="960">
                  <c:v>4.6</c:v>
                </c:pt>
                <c:pt idx="961">
                  <c:v>4.609999999999999</c:v>
                </c:pt>
                <c:pt idx="962">
                  <c:v>4.620000000000001</c:v>
                </c:pt>
                <c:pt idx="963">
                  <c:v>4.630000000000001</c:v>
                </c:pt>
                <c:pt idx="964">
                  <c:v>4.64</c:v>
                </c:pt>
                <c:pt idx="965">
                  <c:v>4.65</c:v>
                </c:pt>
                <c:pt idx="966">
                  <c:v>4.66</c:v>
                </c:pt>
                <c:pt idx="967">
                  <c:v>4.67</c:v>
                </c:pt>
                <c:pt idx="968">
                  <c:v>4.68</c:v>
                </c:pt>
                <c:pt idx="969">
                  <c:v>4.689999999999999</c:v>
                </c:pt>
                <c:pt idx="970">
                  <c:v>4.700000000000001</c:v>
                </c:pt>
                <c:pt idx="971">
                  <c:v>4.710000000000001</c:v>
                </c:pt>
                <c:pt idx="972">
                  <c:v>4.720000000000001</c:v>
                </c:pt>
                <c:pt idx="973">
                  <c:v>4.73</c:v>
                </c:pt>
                <c:pt idx="974">
                  <c:v>4.74</c:v>
                </c:pt>
                <c:pt idx="975">
                  <c:v>4.75</c:v>
                </c:pt>
                <c:pt idx="976">
                  <c:v>4.76</c:v>
                </c:pt>
                <c:pt idx="977">
                  <c:v>4.769999999999999</c:v>
                </c:pt>
                <c:pt idx="978">
                  <c:v>4.78</c:v>
                </c:pt>
                <c:pt idx="979">
                  <c:v>4.790000000000001</c:v>
                </c:pt>
                <c:pt idx="980">
                  <c:v>4.800000000000001</c:v>
                </c:pt>
                <c:pt idx="981">
                  <c:v>4.81</c:v>
                </c:pt>
                <c:pt idx="982">
                  <c:v>4.82</c:v>
                </c:pt>
                <c:pt idx="983">
                  <c:v>4.83</c:v>
                </c:pt>
                <c:pt idx="984">
                  <c:v>4.84</c:v>
                </c:pt>
                <c:pt idx="985">
                  <c:v>4.85</c:v>
                </c:pt>
                <c:pt idx="986">
                  <c:v>4.859999999999999</c:v>
                </c:pt>
                <c:pt idx="987">
                  <c:v>4.870000000000001</c:v>
                </c:pt>
                <c:pt idx="988">
                  <c:v>4.880000000000001</c:v>
                </c:pt>
                <c:pt idx="989">
                  <c:v>4.89</c:v>
                </c:pt>
                <c:pt idx="990">
                  <c:v>4.9</c:v>
                </c:pt>
                <c:pt idx="991">
                  <c:v>4.91</c:v>
                </c:pt>
                <c:pt idx="992">
                  <c:v>4.92</c:v>
                </c:pt>
                <c:pt idx="993">
                  <c:v>4.93</c:v>
                </c:pt>
                <c:pt idx="994">
                  <c:v>4.94</c:v>
                </c:pt>
                <c:pt idx="995">
                  <c:v>4.950000000000001</c:v>
                </c:pt>
                <c:pt idx="996">
                  <c:v>4.960000000000001</c:v>
                </c:pt>
                <c:pt idx="997">
                  <c:v>4.97</c:v>
                </c:pt>
                <c:pt idx="998">
                  <c:v>4.98</c:v>
                </c:pt>
                <c:pt idx="999">
                  <c:v>4.99</c:v>
                </c:pt>
                <c:pt idx="1000">
                  <c:v>5.0</c:v>
                </c:pt>
              </c:numCache>
            </c:numRef>
          </c:cat>
          <c:val>
            <c:numRef>
              <c:f>'2m'!$D$51:$D$1051</c:f>
              <c:numCache>
                <c:formatCode>General</c:formatCode>
                <c:ptCount val="1001"/>
                <c:pt idx="317">
                  <c:v>0.0797888078545219</c:v>
                </c:pt>
                <c:pt idx="318">
                  <c:v>0.0809785067249828</c:v>
                </c:pt>
                <c:pt idx="319">
                  <c:v>0.082182861279614</c:v>
                </c:pt>
                <c:pt idx="320">
                  <c:v>0.0834019598221399</c:v>
                </c:pt>
                <c:pt idx="321">
                  <c:v>0.0846358883892186</c:v>
                </c:pt>
                <c:pt idx="322">
                  <c:v>0.0858847306525698</c:v>
                </c:pt>
                <c:pt idx="323">
                  <c:v>0.0871485678195534</c:v>
                </c:pt>
                <c:pt idx="324">
                  <c:v>0.0884274785322237</c:v>
                </c:pt>
                <c:pt idx="325">
                  <c:v>0.0897215387648836</c:v>
                </c:pt>
                <c:pt idx="326">
                  <c:v>0.0910308217201684</c:v>
                </c:pt>
                <c:pt idx="327">
                  <c:v>0.0923553977236878</c:v>
                </c:pt>
                <c:pt idx="328">
                  <c:v>0.0936953341172618</c:v>
                </c:pt>
                <c:pt idx="329">
                  <c:v>0.0950506951507826</c:v>
                </c:pt>
                <c:pt idx="330">
                  <c:v>0.0964215418727437</c:v>
                </c:pt>
                <c:pt idx="331">
                  <c:v>0.0978079320194745</c:v>
                </c:pt>
                <c:pt idx="332">
                  <c:v>0.0992099199031252</c:v>
                </c:pt>
                <c:pt idx="333">
                  <c:v>0.100627556298447</c:v>
                </c:pt>
                <c:pt idx="334">
                  <c:v>0.102060888328417</c:v>
                </c:pt>
                <c:pt idx="335">
                  <c:v>0.103509959348758</c:v>
                </c:pt>
                <c:pt idx="336">
                  <c:v>0.104974808831413</c:v>
                </c:pt>
                <c:pt idx="337">
                  <c:v>0.106455472247019</c:v>
                </c:pt>
                <c:pt idx="338">
                  <c:v>0.107951980946457</c:v>
                </c:pt>
                <c:pt idx="339">
                  <c:v>0.109464362041531</c:v>
                </c:pt>
                <c:pt idx="340">
                  <c:v>0.110992638284842</c:v>
                </c:pt>
                <c:pt idx="341">
                  <c:v>0.112536827948929</c:v>
                </c:pt>
                <c:pt idx="342">
                  <c:v>0.114096944704752</c:v>
                </c:pt>
                <c:pt idx="343">
                  <c:v>0.115672997499587</c:v>
                </c:pt>
                <c:pt idx="344">
                  <c:v>0.117264990434415</c:v>
                </c:pt>
                <c:pt idx="345">
                  <c:v>0.118872922640887</c:v>
                </c:pt>
                <c:pt idx="346">
                  <c:v>0.120496788157943</c:v>
                </c:pt>
                <c:pt idx="347">
                  <c:v>0.122136575808187</c:v>
                </c:pt>
                <c:pt idx="348">
                  <c:v>0.123792269074097</c:v>
                </c:pt>
                <c:pt idx="349">
                  <c:v>0.125463845974163</c:v>
                </c:pt>
                <c:pt idx="350">
                  <c:v>0.127151278939068</c:v>
                </c:pt>
                <c:pt idx="351">
                  <c:v>0.128854534687991</c:v>
                </c:pt>
                <c:pt idx="352">
                  <c:v>0.130573574105147</c:v>
                </c:pt>
                <c:pt idx="353">
                  <c:v>0.132308352116675</c:v>
                </c:pt>
                <c:pt idx="354">
                  <c:v>0.134058817567972</c:v>
                </c:pt>
                <c:pt idx="355">
                  <c:v>0.135824913101602</c:v>
                </c:pt>
                <c:pt idx="356">
                  <c:v>0.137606575035879</c:v>
                </c:pt>
                <c:pt idx="357">
                  <c:v>0.139403733244256</c:v>
                </c:pt>
                <c:pt idx="358">
                  <c:v>0.141216311035645</c:v>
                </c:pt>
                <c:pt idx="359">
                  <c:v>0.143044225035773</c:v>
                </c:pt>
                <c:pt idx="360">
                  <c:v>0.144887385069734</c:v>
                </c:pt>
                <c:pt idx="361">
                  <c:v>0.146745694045835</c:v>
                </c:pt>
                <c:pt idx="362">
                  <c:v>0.148619047840898</c:v>
                </c:pt>
                <c:pt idx="363">
                  <c:v>0.150507335187134</c:v>
                </c:pt>
                <c:pt idx="364">
                  <c:v>0.152410437560741</c:v>
                </c:pt>
                <c:pt idx="365">
                  <c:v>0.15432822907236</c:v>
                </c:pt>
                <c:pt idx="366">
                  <c:v>0.156260576359545</c:v>
                </c:pt>
                <c:pt idx="367">
                  <c:v>0.15820733848137</c:v>
                </c:pt>
                <c:pt idx="368">
                  <c:v>0.160168366815353</c:v>
                </c:pt>
                <c:pt idx="369">
                  <c:v>0.162143504956822</c:v>
                </c:pt>
                <c:pt idx="370">
                  <c:v>0.164132588620887</c:v>
                </c:pt>
                <c:pt idx="371">
                  <c:v>0.166135445547173</c:v>
                </c:pt>
                <c:pt idx="372">
                  <c:v>0.168151895407468</c:v>
                </c:pt>
                <c:pt idx="373">
                  <c:v>0.170181749716445</c:v>
                </c:pt>
                <c:pt idx="374">
                  <c:v>0.172224811745615</c:v>
                </c:pt>
                <c:pt idx="375">
                  <c:v>0.174280876440678</c:v>
                </c:pt>
                <c:pt idx="376">
                  <c:v>0.176349730342421</c:v>
                </c:pt>
                <c:pt idx="377">
                  <c:v>0.178431151511343</c:v>
                </c:pt>
                <c:pt idx="378">
                  <c:v>0.180524909456156</c:v>
                </c:pt>
                <c:pt idx="379">
                  <c:v>0.182630765066334</c:v>
                </c:pt>
                <c:pt idx="380">
                  <c:v>0.184748470548865</c:v>
                </c:pt>
                <c:pt idx="381">
                  <c:v>0.186877769369385</c:v>
                </c:pt>
                <c:pt idx="382">
                  <c:v>0.189018396197843</c:v>
                </c:pt>
                <c:pt idx="383">
                  <c:v>0.191170076858872</c:v>
                </c:pt>
                <c:pt idx="384">
                  <c:v>0.193332528287022</c:v>
                </c:pt>
                <c:pt idx="385">
                  <c:v>0.195505458487024</c:v>
                </c:pt>
                <c:pt idx="386">
                  <c:v>0.197688566499238</c:v>
                </c:pt>
                <c:pt idx="387">
                  <c:v>0.199881542370456</c:v>
                </c:pt>
                <c:pt idx="388">
                  <c:v>0.202084067130212</c:v>
                </c:pt>
                <c:pt idx="389">
                  <c:v>0.204295812772756</c:v>
                </c:pt>
                <c:pt idx="390">
                  <c:v>0.206516442244851</c:v>
                </c:pt>
                <c:pt idx="391">
                  <c:v>0.208745609439543</c:v>
                </c:pt>
                <c:pt idx="392">
                  <c:v>0.210982959196055</c:v>
                </c:pt>
                <c:pt idx="393">
                  <c:v>0.21322812730595</c:v>
                </c:pt>
                <c:pt idx="394">
                  <c:v>0.215480740525717</c:v>
                </c:pt>
                <c:pt idx="395">
                  <c:v>0.217740416595903</c:v>
                </c:pt>
                <c:pt idx="396">
                  <c:v>0.220006764266952</c:v>
                </c:pt>
                <c:pt idx="397">
                  <c:v>0.222279383331861</c:v>
                </c:pt>
                <c:pt idx="398">
                  <c:v>0.224557864665793</c:v>
                </c:pt>
                <c:pt idx="399">
                  <c:v>0.226841790272784</c:v>
                </c:pt>
                <c:pt idx="400">
                  <c:v>0.229130733339632</c:v>
                </c:pt>
                <c:pt idx="401">
                  <c:v>0.231424258297114</c:v>
                </c:pt>
                <c:pt idx="402">
                  <c:v>0.233721920888626</c:v>
                </c:pt>
                <c:pt idx="403">
                  <c:v>0.236023268246347</c:v>
                </c:pt>
                <c:pt idx="404">
                  <c:v>0.23832783897503</c:v>
                </c:pt>
                <c:pt idx="405">
                  <c:v>0.240635163243513</c:v>
                </c:pt>
                <c:pt idx="406">
                  <c:v>0.242944762884022</c:v>
                </c:pt>
                <c:pt idx="407">
                  <c:v>0.245256151499365</c:v>
                </c:pt>
                <c:pt idx="408">
                  <c:v>0.24756883457806</c:v>
                </c:pt>
                <c:pt idx="409">
                  <c:v>0.249882309617491</c:v>
                </c:pt>
                <c:pt idx="410">
                  <c:v>0.252196066255116</c:v>
                </c:pt>
                <c:pt idx="411">
                  <c:v>0.254509586407797</c:v>
                </c:pt>
                <c:pt idx="412">
                  <c:v>0.256822344419286</c:v>
                </c:pt>
                <c:pt idx="413">
                  <c:v>0.259133807215887</c:v>
                </c:pt>
                <c:pt idx="414">
                  <c:v>0.261443434470328</c:v>
                </c:pt>
                <c:pt idx="415">
                  <c:v>0.263750678773849</c:v>
                </c:pt>
                <c:pt idx="416">
                  <c:v>0.266054985816514</c:v>
                </c:pt>
                <c:pt idx="417">
                  <c:v>0.268355794575736</c:v>
                </c:pt>
                <c:pt idx="418">
                  <c:v>0.270652537513006</c:v>
                </c:pt>
                <c:pt idx="419">
                  <c:v>0.272944640778785</c:v>
                </c:pt>
                <c:pt idx="420">
                  <c:v>0.275231524425548</c:v>
                </c:pt>
                <c:pt idx="421">
                  <c:v>0.277512602628917</c:v>
                </c:pt>
                <c:pt idx="422">
                  <c:v>0.27978728391682</c:v>
                </c:pt>
                <c:pt idx="423">
                  <c:v>0.282054971406634</c:v>
                </c:pt>
                <c:pt idx="424">
                  <c:v>0.284315063050213</c:v>
                </c:pt>
                <c:pt idx="425">
                  <c:v>0.286566951886717</c:v>
                </c:pt>
                <c:pt idx="426">
                  <c:v>0.28881002630315</c:v>
                </c:pt>
                <c:pt idx="427">
                  <c:v>0.291043670302491</c:v>
                </c:pt>
                <c:pt idx="428">
                  <c:v>0.293267263779293</c:v>
                </c:pt>
                <c:pt idx="429">
                  <c:v>0.295480182802632</c:v>
                </c:pt>
                <c:pt idx="430">
                  <c:v>0.297681799906241</c:v>
                </c:pt>
                <c:pt idx="431">
                  <c:v>0.299871484385693</c:v>
                </c:pt>
                <c:pt idx="432">
                  <c:v>0.302048602602457</c:v>
                </c:pt>
                <c:pt idx="433">
                  <c:v>0.30421251829465</c:v>
                </c:pt>
                <c:pt idx="434">
                  <c:v>0.306362592894306</c:v>
                </c:pt>
                <c:pt idx="435">
                  <c:v>0.308498185850945</c:v>
                </c:pt>
                <c:pt idx="436">
                  <c:v>0.310618654961248</c:v>
                </c:pt>
                <c:pt idx="437">
                  <c:v>0.312723356704614</c:v>
                </c:pt>
                <c:pt idx="438">
                  <c:v>0.314811646584353</c:v>
                </c:pt>
                <c:pt idx="439">
                  <c:v>0.31688287947429</c:v>
                </c:pt>
                <c:pt idx="440">
                  <c:v>0.318936409970519</c:v>
                </c:pt>
                <c:pt idx="441">
                  <c:v>0.32097159274804</c:v>
                </c:pt>
                <c:pt idx="442">
                  <c:v>0.32298778292201</c:v>
                </c:pt>
                <c:pt idx="443">
                  <c:v>0.324984336413326</c:v>
                </c:pt>
                <c:pt idx="444">
                  <c:v>0.326960610318242</c:v>
                </c:pt>
                <c:pt idx="445">
                  <c:v>0.328915963281718</c:v>
                </c:pt>
                <c:pt idx="446">
                  <c:v>0.330849755874197</c:v>
                </c:pt>
                <c:pt idx="447">
                  <c:v>0.332761350971476</c:v>
                </c:pt>
                <c:pt idx="448">
                  <c:v>0.334650114137357</c:v>
                </c:pt>
                <c:pt idx="449">
                  <c:v>0.336515414008731</c:v>
                </c:pt>
                <c:pt idx="450">
                  <c:v>0.338356622682756</c:v>
                </c:pt>
                <c:pt idx="451">
                  <c:v>0.340173116105774</c:v>
                </c:pt>
                <c:pt idx="452">
                  <c:v>0.341964274463608</c:v>
                </c:pt>
                <c:pt idx="453">
                  <c:v>0.34372948257288</c:v>
                </c:pt>
                <c:pt idx="454">
                  <c:v>0.34546813027297</c:v>
                </c:pt>
                <c:pt idx="455">
                  <c:v>0.34717961281825</c:v>
                </c:pt>
                <c:pt idx="456">
                  <c:v>0.348863331270198</c:v>
                </c:pt>
                <c:pt idx="457">
                  <c:v>0.350518692889014</c:v>
                </c:pt>
                <c:pt idx="458">
                  <c:v>0.352145111524358</c:v>
                </c:pt>
                <c:pt idx="459">
                  <c:v>0.353742008004788</c:v>
                </c:pt>
                <c:pt idx="460">
                  <c:v>0.35530881052553</c:v>
                </c:pt>
                <c:pt idx="461">
                  <c:v>0.356844955034166</c:v>
                </c:pt>
                <c:pt idx="462">
                  <c:v>0.35834988561384</c:v>
                </c:pt>
                <c:pt idx="463">
                  <c:v>0.359823054863586</c:v>
                </c:pt>
                <c:pt idx="464">
                  <c:v>0.361263924275366</c:v>
                </c:pt>
                <c:pt idx="465">
                  <c:v>0.362671964607421</c:v>
                </c:pt>
                <c:pt idx="466">
                  <c:v>0.364046656253535</c:v>
                </c:pt>
                <c:pt idx="467">
                  <c:v>0.365387489607798</c:v>
                </c:pt>
                <c:pt idx="468">
                  <c:v>0.366693965424488</c:v>
                </c:pt>
                <c:pt idx="469">
                  <c:v>0.367965595172651</c:v>
                </c:pt>
                <c:pt idx="470">
                  <c:v>0.369201901385004</c:v>
                </c:pt>
                <c:pt idx="471">
                  <c:v>0.370402418000764</c:v>
                </c:pt>
                <c:pt idx="472">
                  <c:v>0.371566690702008</c:v>
                </c:pt>
                <c:pt idx="473">
                  <c:v>0.372694277243198</c:v>
                </c:pt>
                <c:pt idx="474">
                  <c:v>0.373784747773473</c:v>
                </c:pt>
                <c:pt idx="475">
                  <c:v>0.374837685151368</c:v>
                </c:pt>
                <c:pt idx="476">
                  <c:v>0.37585268525156</c:v>
                </c:pt>
                <c:pt idx="477">
                  <c:v>0.376829357263313</c:v>
                </c:pt>
                <c:pt idx="478">
                  <c:v>0.377767323980263</c:v>
                </c:pt>
                <c:pt idx="479">
                  <c:v>0.378666222081197</c:v>
                </c:pt>
                <c:pt idx="480">
                  <c:v>0.379525702401505</c:v>
                </c:pt>
                <c:pt idx="481">
                  <c:v>0.380345430194978</c:v>
                </c:pt>
                <c:pt idx="482">
                  <c:v>0.381125085385639</c:v>
                </c:pt>
                <c:pt idx="483">
                  <c:v>0.381864362809308</c:v>
                </c:pt>
                <c:pt idx="484">
                  <c:v>0.382562972444614</c:v>
                </c:pt>
                <c:pt idx="485">
                  <c:v>0.383220639633167</c:v>
                </c:pt>
                <c:pt idx="486">
                  <c:v>0.383837105288636</c:v>
                </c:pt>
                <c:pt idx="487">
                  <c:v>0.384412126094467</c:v>
                </c:pt>
                <c:pt idx="488">
                  <c:v>0.384945474690012</c:v>
                </c:pt>
                <c:pt idx="489">
                  <c:v>0.385436939844832</c:v>
                </c:pt>
                <c:pt idx="490">
                  <c:v>0.385886326620966</c:v>
                </c:pt>
                <c:pt idx="491">
                  <c:v>0.386293456522971</c:v>
                </c:pt>
                <c:pt idx="492">
                  <c:v>0.386658167635534</c:v>
                </c:pt>
                <c:pt idx="493">
                  <c:v>0.386980314748509</c:v>
                </c:pt>
                <c:pt idx="494">
                  <c:v>0.387259769469203</c:v>
                </c:pt>
                <c:pt idx="495">
                  <c:v>0.387496420321782</c:v>
                </c:pt>
                <c:pt idx="496">
                  <c:v>0.387690172833681</c:v>
                </c:pt>
                <c:pt idx="497">
                  <c:v>0.387840949608891</c:v>
                </c:pt>
                <c:pt idx="498">
                  <c:v>0.387948690388058</c:v>
                </c:pt>
                <c:pt idx="499">
                  <c:v>0.388013352095296</c:v>
                </c:pt>
                <c:pt idx="500">
                  <c:v>0.388034908871669</c:v>
                </c:pt>
                <c:pt idx="501">
                  <c:v>0.388013352095296</c:v>
                </c:pt>
                <c:pt idx="502">
                  <c:v>0.387948690388058</c:v>
                </c:pt>
                <c:pt idx="503">
                  <c:v>0.387840949608891</c:v>
                </c:pt>
                <c:pt idx="504">
                  <c:v>0.387690172833681</c:v>
                </c:pt>
                <c:pt idx="505">
                  <c:v>0.387496420321782</c:v>
                </c:pt>
                <c:pt idx="506">
                  <c:v>0.387259769469203</c:v>
                </c:pt>
                <c:pt idx="507">
                  <c:v>0.386980314748509</c:v>
                </c:pt>
                <c:pt idx="508">
                  <c:v>0.386658167635534</c:v>
                </c:pt>
                <c:pt idx="509">
                  <c:v>0.386293456522971</c:v>
                </c:pt>
                <c:pt idx="510">
                  <c:v>0.385886326620966</c:v>
                </c:pt>
                <c:pt idx="511">
                  <c:v>0.385436939844832</c:v>
                </c:pt>
                <c:pt idx="512">
                  <c:v>0.384945474690012</c:v>
                </c:pt>
                <c:pt idx="513">
                  <c:v>0.384412126094467</c:v>
                </c:pt>
                <c:pt idx="514">
                  <c:v>0.383837105288636</c:v>
                </c:pt>
                <c:pt idx="515">
                  <c:v>0.383220639633167</c:v>
                </c:pt>
                <c:pt idx="516">
                  <c:v>0.382562972444614</c:v>
                </c:pt>
                <c:pt idx="517">
                  <c:v>0.381864362809308</c:v>
                </c:pt>
                <c:pt idx="518">
                  <c:v>0.381125085385639</c:v>
                </c:pt>
                <c:pt idx="519">
                  <c:v>0.380345430194978</c:v>
                </c:pt>
                <c:pt idx="520">
                  <c:v>0.379525702401505</c:v>
                </c:pt>
                <c:pt idx="521">
                  <c:v>0.378666222081197</c:v>
                </c:pt>
                <c:pt idx="522">
                  <c:v>0.377767323980263</c:v>
                </c:pt>
                <c:pt idx="523">
                  <c:v>0.376829357263313</c:v>
                </c:pt>
                <c:pt idx="524">
                  <c:v>0.37585268525156</c:v>
                </c:pt>
                <c:pt idx="525">
                  <c:v>0.374837685151368</c:v>
                </c:pt>
                <c:pt idx="526">
                  <c:v>0.373784747773473</c:v>
                </c:pt>
                <c:pt idx="527">
                  <c:v>0.372694277243197</c:v>
                </c:pt>
                <c:pt idx="528">
                  <c:v>0.371566690702008</c:v>
                </c:pt>
                <c:pt idx="529">
                  <c:v>0.370402418000764</c:v>
                </c:pt>
                <c:pt idx="530">
                  <c:v>0.369201901385004</c:v>
                </c:pt>
                <c:pt idx="531">
                  <c:v>0.367965595172651</c:v>
                </c:pt>
                <c:pt idx="532">
                  <c:v>0.366693965424488</c:v>
                </c:pt>
                <c:pt idx="533">
                  <c:v>0.365387489607798</c:v>
                </c:pt>
                <c:pt idx="534">
                  <c:v>0.364046656253535</c:v>
                </c:pt>
                <c:pt idx="535">
                  <c:v>0.362671964607421</c:v>
                </c:pt>
                <c:pt idx="536">
                  <c:v>0.361263924275366</c:v>
                </c:pt>
                <c:pt idx="537">
                  <c:v>0.359823054863586</c:v>
                </c:pt>
                <c:pt idx="538">
                  <c:v>0.35834988561384</c:v>
                </c:pt>
                <c:pt idx="539">
                  <c:v>0.356844955034166</c:v>
                </c:pt>
                <c:pt idx="540">
                  <c:v>0.35530881052553</c:v>
                </c:pt>
                <c:pt idx="541">
                  <c:v>0.353742008004788</c:v>
                </c:pt>
                <c:pt idx="542">
                  <c:v>0.352145111524358</c:v>
                </c:pt>
                <c:pt idx="543">
                  <c:v>0.350518692889014</c:v>
                </c:pt>
                <c:pt idx="544">
                  <c:v>0.348863331270197</c:v>
                </c:pt>
                <c:pt idx="545">
                  <c:v>0.34717961281825</c:v>
                </c:pt>
                <c:pt idx="546">
                  <c:v>0.34546813027297</c:v>
                </c:pt>
                <c:pt idx="547">
                  <c:v>0.34372948257288</c:v>
                </c:pt>
                <c:pt idx="548">
                  <c:v>0.341964274463608</c:v>
                </c:pt>
                <c:pt idx="549">
                  <c:v>0.340173116105774</c:v>
                </c:pt>
                <c:pt idx="550">
                  <c:v>0.338356622682756</c:v>
                </c:pt>
                <c:pt idx="551">
                  <c:v>0.336515414008731</c:v>
                </c:pt>
                <c:pt idx="552">
                  <c:v>0.334650114137356</c:v>
                </c:pt>
                <c:pt idx="553">
                  <c:v>0.332761350971476</c:v>
                </c:pt>
                <c:pt idx="554">
                  <c:v>0.330849755874197</c:v>
                </c:pt>
                <c:pt idx="555">
                  <c:v>0.328915963281718</c:v>
                </c:pt>
                <c:pt idx="556">
                  <c:v>0.326960610318242</c:v>
                </c:pt>
                <c:pt idx="557">
                  <c:v>0.324984336413326</c:v>
                </c:pt>
                <c:pt idx="558">
                  <c:v>0.32298778292201</c:v>
                </c:pt>
                <c:pt idx="559">
                  <c:v>0.32097159274804</c:v>
                </c:pt>
                <c:pt idx="560">
                  <c:v>0.318936409970519</c:v>
                </c:pt>
                <c:pt idx="561">
                  <c:v>0.31688287947429</c:v>
                </c:pt>
                <c:pt idx="562">
                  <c:v>0.314811646584353</c:v>
                </c:pt>
                <c:pt idx="563">
                  <c:v>0.312723356704614</c:v>
                </c:pt>
                <c:pt idx="564">
                  <c:v>0.310618654961248</c:v>
                </c:pt>
                <c:pt idx="565">
                  <c:v>0.308498185850944</c:v>
                </c:pt>
                <c:pt idx="566">
                  <c:v>0.306362592894306</c:v>
                </c:pt>
                <c:pt idx="567">
                  <c:v>0.30421251829465</c:v>
                </c:pt>
                <c:pt idx="568">
                  <c:v>0.302048602602457</c:v>
                </c:pt>
                <c:pt idx="569">
                  <c:v>0.299871484385693</c:v>
                </c:pt>
                <c:pt idx="570">
                  <c:v>0.297681799906241</c:v>
                </c:pt>
                <c:pt idx="571">
                  <c:v>0.295480182802632</c:v>
                </c:pt>
                <c:pt idx="572">
                  <c:v>0.293267263779293</c:v>
                </c:pt>
                <c:pt idx="573">
                  <c:v>0.29104367030249</c:v>
                </c:pt>
                <c:pt idx="574">
                  <c:v>0.28881002630315</c:v>
                </c:pt>
                <c:pt idx="575">
                  <c:v>0.286566951886717</c:v>
                </c:pt>
                <c:pt idx="576">
                  <c:v>0.284315063050213</c:v>
                </c:pt>
                <c:pt idx="577">
                  <c:v>0.282054971406634</c:v>
                </c:pt>
                <c:pt idx="578">
                  <c:v>0.27978728391682</c:v>
                </c:pt>
                <c:pt idx="579">
                  <c:v>0.277512602628917</c:v>
                </c:pt>
                <c:pt idx="580">
                  <c:v>0.275231524425548</c:v>
                </c:pt>
                <c:pt idx="581">
                  <c:v>0.272944640778784</c:v>
                </c:pt>
                <c:pt idx="582">
                  <c:v>0.270652537513006</c:v>
                </c:pt>
                <c:pt idx="583">
                  <c:v>0.268355794575736</c:v>
                </c:pt>
                <c:pt idx="584">
                  <c:v>0.266054985816514</c:v>
                </c:pt>
                <c:pt idx="585">
                  <c:v>0.263750678773848</c:v>
                </c:pt>
                <c:pt idx="586">
                  <c:v>0.261443434470328</c:v>
                </c:pt>
                <c:pt idx="587">
                  <c:v>0.259133807215887</c:v>
                </c:pt>
                <c:pt idx="588">
                  <c:v>0.256822344419286</c:v>
                </c:pt>
                <c:pt idx="589">
                  <c:v>0.254509586407797</c:v>
                </c:pt>
                <c:pt idx="590">
                  <c:v>0.252196066255116</c:v>
                </c:pt>
                <c:pt idx="591">
                  <c:v>0.249882309617491</c:v>
                </c:pt>
                <c:pt idx="592">
                  <c:v>0.24756883457806</c:v>
                </c:pt>
                <c:pt idx="593">
                  <c:v>0.245256151499365</c:v>
                </c:pt>
                <c:pt idx="594">
                  <c:v>0.242944762884022</c:v>
                </c:pt>
                <c:pt idx="595">
                  <c:v>0.240635163243513</c:v>
                </c:pt>
                <c:pt idx="596">
                  <c:v>0.23832783897503</c:v>
                </c:pt>
                <c:pt idx="597">
                  <c:v>0.236023268246347</c:v>
                </c:pt>
                <c:pt idx="598">
                  <c:v>0.233721920888626</c:v>
                </c:pt>
                <c:pt idx="599">
                  <c:v>0.231424258297114</c:v>
                </c:pt>
                <c:pt idx="600">
                  <c:v>0.229130733339632</c:v>
                </c:pt>
                <c:pt idx="601">
                  <c:v>0.226841790272784</c:v>
                </c:pt>
                <c:pt idx="602">
                  <c:v>0.224557864665793</c:v>
                </c:pt>
                <c:pt idx="603">
                  <c:v>0.22227938333186</c:v>
                </c:pt>
                <c:pt idx="604">
                  <c:v>0.220006764266952</c:v>
                </c:pt>
                <c:pt idx="605">
                  <c:v>0.217740416595903</c:v>
                </c:pt>
                <c:pt idx="606">
                  <c:v>0.215480740525716</c:v>
                </c:pt>
                <c:pt idx="607">
                  <c:v>0.21322812730595</c:v>
                </c:pt>
                <c:pt idx="608">
                  <c:v>0.210982959196055</c:v>
                </c:pt>
                <c:pt idx="609">
                  <c:v>0.208745609439543</c:v>
                </c:pt>
                <c:pt idx="610">
                  <c:v>0.206516442244851</c:v>
                </c:pt>
                <c:pt idx="611">
                  <c:v>0.204295812772756</c:v>
                </c:pt>
                <c:pt idx="612">
                  <c:v>0.202084067130212</c:v>
                </c:pt>
                <c:pt idx="613">
                  <c:v>0.199881542370456</c:v>
                </c:pt>
                <c:pt idx="614">
                  <c:v>0.197688566499238</c:v>
                </c:pt>
                <c:pt idx="615">
                  <c:v>0.195505458487024</c:v>
                </c:pt>
                <c:pt idx="616">
                  <c:v>0.193332528287022</c:v>
                </c:pt>
                <c:pt idx="617">
                  <c:v>0.191170076858872</c:v>
                </c:pt>
                <c:pt idx="618">
                  <c:v>0.189018396197843</c:v>
                </c:pt>
                <c:pt idx="619">
                  <c:v>0.186877769369385</c:v>
                </c:pt>
                <c:pt idx="620">
                  <c:v>0.184748470548865</c:v>
                </c:pt>
                <c:pt idx="621">
                  <c:v>0.182630765066334</c:v>
                </c:pt>
                <c:pt idx="622">
                  <c:v>0.180524909456156</c:v>
                </c:pt>
                <c:pt idx="623">
                  <c:v>0.178431151511343</c:v>
                </c:pt>
                <c:pt idx="624">
                  <c:v>0.176349730342421</c:v>
                </c:pt>
                <c:pt idx="625">
                  <c:v>0.174280876440678</c:v>
                </c:pt>
                <c:pt idx="626">
                  <c:v>0.172224811745615</c:v>
                </c:pt>
                <c:pt idx="627">
                  <c:v>0.170181749716444</c:v>
                </c:pt>
                <c:pt idx="628">
                  <c:v>0.168151895407468</c:v>
                </c:pt>
                <c:pt idx="629">
                  <c:v>0.166135445547173</c:v>
                </c:pt>
                <c:pt idx="630">
                  <c:v>0.164132588620887</c:v>
                </c:pt>
                <c:pt idx="631">
                  <c:v>0.162143504956822</c:v>
                </c:pt>
                <c:pt idx="632">
                  <c:v>0.160168366815353</c:v>
                </c:pt>
                <c:pt idx="633">
                  <c:v>0.15820733848137</c:v>
                </c:pt>
                <c:pt idx="634">
                  <c:v>0.156260576359545</c:v>
                </c:pt>
                <c:pt idx="635">
                  <c:v>0.15432822907236</c:v>
                </c:pt>
                <c:pt idx="636">
                  <c:v>0.152410437560741</c:v>
                </c:pt>
                <c:pt idx="637">
                  <c:v>0.150507335187134</c:v>
                </c:pt>
                <c:pt idx="638">
                  <c:v>0.148619047840898</c:v>
                </c:pt>
                <c:pt idx="639">
                  <c:v>0.146745694045835</c:v>
                </c:pt>
                <c:pt idx="640">
                  <c:v>0.144887385069734</c:v>
                </c:pt>
                <c:pt idx="641">
                  <c:v>0.143044225035773</c:v>
                </c:pt>
                <c:pt idx="642">
                  <c:v>0.141216311035645</c:v>
                </c:pt>
                <c:pt idx="643">
                  <c:v>0.139403733244256</c:v>
                </c:pt>
                <c:pt idx="644">
                  <c:v>0.137606575035879</c:v>
                </c:pt>
                <c:pt idx="645">
                  <c:v>0.135824913101602</c:v>
                </c:pt>
                <c:pt idx="646">
                  <c:v>0.134058817567972</c:v>
                </c:pt>
                <c:pt idx="647">
                  <c:v>0.132308352116675</c:v>
                </c:pt>
                <c:pt idx="648">
                  <c:v>0.130573574105147</c:v>
                </c:pt>
                <c:pt idx="649">
                  <c:v>0.128854534687991</c:v>
                </c:pt>
                <c:pt idx="650">
                  <c:v>0.127151278939068</c:v>
                </c:pt>
                <c:pt idx="651">
                  <c:v>0.125463845974163</c:v>
                </c:pt>
                <c:pt idx="652">
                  <c:v>0.123792269074097</c:v>
                </c:pt>
                <c:pt idx="653">
                  <c:v>0.122136575808187</c:v>
                </c:pt>
                <c:pt idx="654">
                  <c:v>0.120496788157943</c:v>
                </c:pt>
                <c:pt idx="655">
                  <c:v>0.118872922640887</c:v>
                </c:pt>
                <c:pt idx="656">
                  <c:v>0.117264990434415</c:v>
                </c:pt>
                <c:pt idx="657">
                  <c:v>0.115672997499587</c:v>
                </c:pt>
                <c:pt idx="658">
                  <c:v>0.114096944704752</c:v>
                </c:pt>
                <c:pt idx="659">
                  <c:v>0.112536827948929</c:v>
                </c:pt>
                <c:pt idx="660">
                  <c:v>0.110992638284842</c:v>
                </c:pt>
                <c:pt idx="661">
                  <c:v>0.109464362041531</c:v>
                </c:pt>
                <c:pt idx="662">
                  <c:v>0.107951980946457</c:v>
                </c:pt>
                <c:pt idx="663">
                  <c:v>0.106455472247019</c:v>
                </c:pt>
                <c:pt idx="664">
                  <c:v>0.104974808831413</c:v>
                </c:pt>
                <c:pt idx="665">
                  <c:v>0.103509959348758</c:v>
                </c:pt>
                <c:pt idx="666">
                  <c:v>0.102060888328417</c:v>
                </c:pt>
                <c:pt idx="667">
                  <c:v>0.100627556298447</c:v>
                </c:pt>
                <c:pt idx="668">
                  <c:v>0.0992099199031252</c:v>
                </c:pt>
                <c:pt idx="669">
                  <c:v>0.0978079320194744</c:v>
                </c:pt>
                <c:pt idx="670">
                  <c:v>0.0964215418727436</c:v>
                </c:pt>
                <c:pt idx="671">
                  <c:v>0.0950506951507826</c:v>
                </c:pt>
                <c:pt idx="672">
                  <c:v>0.0936953341172618</c:v>
                </c:pt>
                <c:pt idx="673">
                  <c:v>0.0923553977236877</c:v>
                </c:pt>
                <c:pt idx="674">
                  <c:v>0.0910308217201683</c:v>
                </c:pt>
                <c:pt idx="675">
                  <c:v>0.0897215387648836</c:v>
                </c:pt>
                <c:pt idx="676">
                  <c:v>0.0884274785322237</c:v>
                </c:pt>
                <c:pt idx="677">
                  <c:v>0.0871485678195534</c:v>
                </c:pt>
                <c:pt idx="678">
                  <c:v>0.0858847306525698</c:v>
                </c:pt>
                <c:pt idx="679">
                  <c:v>0.0846358883892186</c:v>
                </c:pt>
                <c:pt idx="680">
                  <c:v>0.0834019598221399</c:v>
                </c:pt>
                <c:pt idx="681">
                  <c:v>0.0821828612796139</c:v>
                </c:pt>
                <c:pt idx="682">
                  <c:v>0.0809785067249828</c:v>
                </c:pt>
                <c:pt idx="683">
                  <c:v>0.0797888078545219</c:v>
                </c:pt>
              </c:numCache>
            </c:numRef>
          </c:val>
        </c:ser>
        <c:ser>
          <c:idx val="2"/>
          <c:order val="2"/>
          <c:tx>
            <c:strRef>
              <c:f>'2m'!$E$50</c:f>
              <c:strCache>
                <c:ptCount val="1"/>
                <c:pt idx="0">
                  <c:v>dp/dt</c:v>
                </c:pt>
              </c:strCache>
            </c:strRef>
          </c:tx>
          <c:spPr>
            <a:solidFill>
              <a:srgbClr val="FFFF00"/>
            </a:solidFill>
            <a:ln w="47625">
              <a:noFill/>
            </a:ln>
          </c:spPr>
          <c:invertIfNegative val="0"/>
          <c:cat>
            <c:numRef>
              <c:f>'2m'!$B$51:$B$1051</c:f>
              <c:numCache>
                <c:formatCode>General</c:formatCode>
                <c:ptCount val="1001"/>
                <c:pt idx="0">
                  <c:v>-5.0</c:v>
                </c:pt>
                <c:pt idx="1">
                  <c:v>-4.99</c:v>
                </c:pt>
                <c:pt idx="2">
                  <c:v>-4.98</c:v>
                </c:pt>
                <c:pt idx="3">
                  <c:v>-4.97</c:v>
                </c:pt>
                <c:pt idx="4">
                  <c:v>-4.96</c:v>
                </c:pt>
                <c:pt idx="5">
                  <c:v>-4.95</c:v>
                </c:pt>
                <c:pt idx="6">
                  <c:v>-4.94</c:v>
                </c:pt>
                <c:pt idx="7">
                  <c:v>-4.93</c:v>
                </c:pt>
                <c:pt idx="8">
                  <c:v>-4.92</c:v>
                </c:pt>
                <c:pt idx="9">
                  <c:v>-4.91</c:v>
                </c:pt>
                <c:pt idx="10">
                  <c:v>-4.9</c:v>
                </c:pt>
                <c:pt idx="11">
                  <c:v>-4.89</c:v>
                </c:pt>
                <c:pt idx="12">
                  <c:v>-4.88</c:v>
                </c:pt>
                <c:pt idx="13">
                  <c:v>-4.87</c:v>
                </c:pt>
                <c:pt idx="14">
                  <c:v>-4.86</c:v>
                </c:pt>
                <c:pt idx="15">
                  <c:v>-4.85</c:v>
                </c:pt>
                <c:pt idx="16">
                  <c:v>-4.84</c:v>
                </c:pt>
                <c:pt idx="17">
                  <c:v>-4.83</c:v>
                </c:pt>
                <c:pt idx="18">
                  <c:v>-4.82</c:v>
                </c:pt>
                <c:pt idx="19">
                  <c:v>-4.81</c:v>
                </c:pt>
                <c:pt idx="20">
                  <c:v>-4.8</c:v>
                </c:pt>
                <c:pt idx="21">
                  <c:v>-4.79</c:v>
                </c:pt>
                <c:pt idx="22">
                  <c:v>-4.78</c:v>
                </c:pt>
                <c:pt idx="23">
                  <c:v>-4.769999999999999</c:v>
                </c:pt>
                <c:pt idx="24">
                  <c:v>-4.76</c:v>
                </c:pt>
                <c:pt idx="25">
                  <c:v>-4.75</c:v>
                </c:pt>
                <c:pt idx="26">
                  <c:v>-4.74</c:v>
                </c:pt>
                <c:pt idx="27">
                  <c:v>-4.73</c:v>
                </c:pt>
                <c:pt idx="28">
                  <c:v>-4.72</c:v>
                </c:pt>
                <c:pt idx="29">
                  <c:v>-4.71</c:v>
                </c:pt>
                <c:pt idx="30">
                  <c:v>-4.7</c:v>
                </c:pt>
                <c:pt idx="31">
                  <c:v>-4.69</c:v>
                </c:pt>
                <c:pt idx="32">
                  <c:v>-4.68</c:v>
                </c:pt>
                <c:pt idx="33">
                  <c:v>-4.67</c:v>
                </c:pt>
                <c:pt idx="34">
                  <c:v>-4.66</c:v>
                </c:pt>
                <c:pt idx="35">
                  <c:v>-4.65</c:v>
                </c:pt>
                <c:pt idx="36">
                  <c:v>-4.64</c:v>
                </c:pt>
                <c:pt idx="37">
                  <c:v>-4.63</c:v>
                </c:pt>
                <c:pt idx="38">
                  <c:v>-4.62</c:v>
                </c:pt>
                <c:pt idx="39">
                  <c:v>-4.61</c:v>
                </c:pt>
                <c:pt idx="40">
                  <c:v>-4.6</c:v>
                </c:pt>
                <c:pt idx="41">
                  <c:v>-4.59</c:v>
                </c:pt>
                <c:pt idx="42">
                  <c:v>-4.58</c:v>
                </c:pt>
                <c:pt idx="43">
                  <c:v>-4.57</c:v>
                </c:pt>
                <c:pt idx="44">
                  <c:v>-4.56</c:v>
                </c:pt>
                <c:pt idx="45">
                  <c:v>-4.55</c:v>
                </c:pt>
                <c:pt idx="46">
                  <c:v>-4.54</c:v>
                </c:pt>
                <c:pt idx="47">
                  <c:v>-4.53</c:v>
                </c:pt>
                <c:pt idx="48">
                  <c:v>-4.52</c:v>
                </c:pt>
                <c:pt idx="49">
                  <c:v>-4.51</c:v>
                </c:pt>
                <c:pt idx="50">
                  <c:v>-4.5</c:v>
                </c:pt>
                <c:pt idx="51">
                  <c:v>-4.49</c:v>
                </c:pt>
                <c:pt idx="52">
                  <c:v>-4.48</c:v>
                </c:pt>
                <c:pt idx="53">
                  <c:v>-4.47</c:v>
                </c:pt>
                <c:pt idx="54">
                  <c:v>-4.46</c:v>
                </c:pt>
                <c:pt idx="55">
                  <c:v>-4.45</c:v>
                </c:pt>
                <c:pt idx="56">
                  <c:v>-4.44</c:v>
                </c:pt>
                <c:pt idx="57">
                  <c:v>-4.43</c:v>
                </c:pt>
                <c:pt idx="58">
                  <c:v>-4.42</c:v>
                </c:pt>
                <c:pt idx="59">
                  <c:v>-4.41</c:v>
                </c:pt>
                <c:pt idx="60">
                  <c:v>-4.4</c:v>
                </c:pt>
                <c:pt idx="61">
                  <c:v>-4.39</c:v>
                </c:pt>
                <c:pt idx="62">
                  <c:v>-4.38</c:v>
                </c:pt>
                <c:pt idx="63">
                  <c:v>-4.37</c:v>
                </c:pt>
                <c:pt idx="64">
                  <c:v>-4.36</c:v>
                </c:pt>
                <c:pt idx="65">
                  <c:v>-4.35</c:v>
                </c:pt>
                <c:pt idx="66">
                  <c:v>-4.34</c:v>
                </c:pt>
                <c:pt idx="67">
                  <c:v>-4.33</c:v>
                </c:pt>
                <c:pt idx="68">
                  <c:v>-4.32</c:v>
                </c:pt>
                <c:pt idx="69">
                  <c:v>-4.31</c:v>
                </c:pt>
                <c:pt idx="70">
                  <c:v>-4.3</c:v>
                </c:pt>
                <c:pt idx="71">
                  <c:v>-4.29</c:v>
                </c:pt>
                <c:pt idx="72">
                  <c:v>-4.28</c:v>
                </c:pt>
                <c:pt idx="73">
                  <c:v>-4.27</c:v>
                </c:pt>
                <c:pt idx="74">
                  <c:v>-4.26</c:v>
                </c:pt>
                <c:pt idx="75">
                  <c:v>-4.25</c:v>
                </c:pt>
                <c:pt idx="76">
                  <c:v>-4.24</c:v>
                </c:pt>
                <c:pt idx="77">
                  <c:v>-4.23</c:v>
                </c:pt>
                <c:pt idx="78">
                  <c:v>-4.22</c:v>
                </c:pt>
                <c:pt idx="79">
                  <c:v>-4.21</c:v>
                </c:pt>
                <c:pt idx="80">
                  <c:v>-4.2</c:v>
                </c:pt>
                <c:pt idx="81">
                  <c:v>-4.189999999999999</c:v>
                </c:pt>
                <c:pt idx="82">
                  <c:v>-4.18</c:v>
                </c:pt>
                <c:pt idx="83">
                  <c:v>-4.17</c:v>
                </c:pt>
                <c:pt idx="84">
                  <c:v>-4.16</c:v>
                </c:pt>
                <c:pt idx="85">
                  <c:v>-4.15</c:v>
                </c:pt>
                <c:pt idx="86">
                  <c:v>-4.14</c:v>
                </c:pt>
                <c:pt idx="87">
                  <c:v>-4.13</c:v>
                </c:pt>
                <c:pt idx="88">
                  <c:v>-4.12</c:v>
                </c:pt>
                <c:pt idx="89">
                  <c:v>-4.11</c:v>
                </c:pt>
                <c:pt idx="90">
                  <c:v>-4.1</c:v>
                </c:pt>
                <c:pt idx="91">
                  <c:v>-4.09</c:v>
                </c:pt>
                <c:pt idx="92">
                  <c:v>-4.08</c:v>
                </c:pt>
                <c:pt idx="93">
                  <c:v>-4.07</c:v>
                </c:pt>
                <c:pt idx="94">
                  <c:v>-4.06</c:v>
                </c:pt>
                <c:pt idx="95">
                  <c:v>-4.05</c:v>
                </c:pt>
                <c:pt idx="96">
                  <c:v>-4.04</c:v>
                </c:pt>
                <c:pt idx="97">
                  <c:v>-4.03</c:v>
                </c:pt>
                <c:pt idx="98">
                  <c:v>-4.02</c:v>
                </c:pt>
                <c:pt idx="99">
                  <c:v>-4.01</c:v>
                </c:pt>
                <c:pt idx="100">
                  <c:v>-4.0</c:v>
                </c:pt>
                <c:pt idx="101">
                  <c:v>-3.99</c:v>
                </c:pt>
                <c:pt idx="102">
                  <c:v>-3.98</c:v>
                </c:pt>
                <c:pt idx="103">
                  <c:v>-3.97</c:v>
                </c:pt>
                <c:pt idx="104">
                  <c:v>-3.96</c:v>
                </c:pt>
                <c:pt idx="105">
                  <c:v>-3.95</c:v>
                </c:pt>
                <c:pt idx="106">
                  <c:v>-3.94</c:v>
                </c:pt>
                <c:pt idx="107">
                  <c:v>-3.93</c:v>
                </c:pt>
                <c:pt idx="108">
                  <c:v>-3.92</c:v>
                </c:pt>
                <c:pt idx="109">
                  <c:v>-3.91</c:v>
                </c:pt>
                <c:pt idx="110">
                  <c:v>-3.9</c:v>
                </c:pt>
                <c:pt idx="111">
                  <c:v>-3.89</c:v>
                </c:pt>
                <c:pt idx="112">
                  <c:v>-3.88</c:v>
                </c:pt>
                <c:pt idx="113">
                  <c:v>-3.87</c:v>
                </c:pt>
                <c:pt idx="114">
                  <c:v>-3.86</c:v>
                </c:pt>
                <c:pt idx="115">
                  <c:v>-3.85</c:v>
                </c:pt>
                <c:pt idx="116">
                  <c:v>-3.84</c:v>
                </c:pt>
                <c:pt idx="117">
                  <c:v>-3.83</c:v>
                </c:pt>
                <c:pt idx="118">
                  <c:v>-3.82</c:v>
                </c:pt>
                <c:pt idx="119">
                  <c:v>-3.81</c:v>
                </c:pt>
                <c:pt idx="120">
                  <c:v>-3.8</c:v>
                </c:pt>
                <c:pt idx="121">
                  <c:v>-3.79</c:v>
                </c:pt>
                <c:pt idx="122">
                  <c:v>-3.78</c:v>
                </c:pt>
                <c:pt idx="123">
                  <c:v>-3.77</c:v>
                </c:pt>
                <c:pt idx="124">
                  <c:v>-3.76</c:v>
                </c:pt>
                <c:pt idx="125">
                  <c:v>-3.75</c:v>
                </c:pt>
                <c:pt idx="126">
                  <c:v>-3.74</c:v>
                </c:pt>
                <c:pt idx="127">
                  <c:v>-3.73</c:v>
                </c:pt>
                <c:pt idx="128">
                  <c:v>-3.72</c:v>
                </c:pt>
                <c:pt idx="129">
                  <c:v>-3.71</c:v>
                </c:pt>
                <c:pt idx="130">
                  <c:v>-3.7</c:v>
                </c:pt>
                <c:pt idx="131">
                  <c:v>-3.69</c:v>
                </c:pt>
                <c:pt idx="132">
                  <c:v>-3.68</c:v>
                </c:pt>
                <c:pt idx="133">
                  <c:v>-3.67</c:v>
                </c:pt>
                <c:pt idx="134">
                  <c:v>-3.66</c:v>
                </c:pt>
                <c:pt idx="135">
                  <c:v>-3.65</c:v>
                </c:pt>
                <c:pt idx="136">
                  <c:v>-3.64</c:v>
                </c:pt>
                <c:pt idx="137">
                  <c:v>-3.63</c:v>
                </c:pt>
                <c:pt idx="138">
                  <c:v>-3.62</c:v>
                </c:pt>
                <c:pt idx="139">
                  <c:v>-3.61</c:v>
                </c:pt>
                <c:pt idx="140">
                  <c:v>-3.6</c:v>
                </c:pt>
                <c:pt idx="141">
                  <c:v>-3.59</c:v>
                </c:pt>
                <c:pt idx="142">
                  <c:v>-3.58</c:v>
                </c:pt>
                <c:pt idx="143">
                  <c:v>-3.57</c:v>
                </c:pt>
                <c:pt idx="144">
                  <c:v>-3.56</c:v>
                </c:pt>
                <c:pt idx="145">
                  <c:v>-3.55</c:v>
                </c:pt>
                <c:pt idx="146">
                  <c:v>-3.54</c:v>
                </c:pt>
                <c:pt idx="147">
                  <c:v>-3.53</c:v>
                </c:pt>
                <c:pt idx="148">
                  <c:v>-3.52</c:v>
                </c:pt>
                <c:pt idx="149">
                  <c:v>-3.51</c:v>
                </c:pt>
                <c:pt idx="150">
                  <c:v>-3.5</c:v>
                </c:pt>
                <c:pt idx="151">
                  <c:v>-3.49</c:v>
                </c:pt>
                <c:pt idx="152">
                  <c:v>-3.48</c:v>
                </c:pt>
                <c:pt idx="153">
                  <c:v>-3.47</c:v>
                </c:pt>
                <c:pt idx="154">
                  <c:v>-3.46</c:v>
                </c:pt>
                <c:pt idx="155">
                  <c:v>-3.45</c:v>
                </c:pt>
                <c:pt idx="156">
                  <c:v>-3.44</c:v>
                </c:pt>
                <c:pt idx="157">
                  <c:v>-3.43</c:v>
                </c:pt>
                <c:pt idx="158">
                  <c:v>-3.42</c:v>
                </c:pt>
                <c:pt idx="159">
                  <c:v>-3.41</c:v>
                </c:pt>
                <c:pt idx="160">
                  <c:v>-3.4</c:v>
                </c:pt>
                <c:pt idx="161">
                  <c:v>-3.39</c:v>
                </c:pt>
                <c:pt idx="162">
                  <c:v>-3.38</c:v>
                </c:pt>
                <c:pt idx="163">
                  <c:v>-3.37</c:v>
                </c:pt>
                <c:pt idx="164">
                  <c:v>-3.36</c:v>
                </c:pt>
                <c:pt idx="165">
                  <c:v>-3.35</c:v>
                </c:pt>
                <c:pt idx="166">
                  <c:v>-3.34</c:v>
                </c:pt>
                <c:pt idx="167">
                  <c:v>-3.33</c:v>
                </c:pt>
                <c:pt idx="168">
                  <c:v>-3.32</c:v>
                </c:pt>
                <c:pt idx="169">
                  <c:v>-3.31</c:v>
                </c:pt>
                <c:pt idx="170">
                  <c:v>-3.3</c:v>
                </c:pt>
                <c:pt idx="171">
                  <c:v>-3.29</c:v>
                </c:pt>
                <c:pt idx="172">
                  <c:v>-3.28</c:v>
                </c:pt>
                <c:pt idx="173">
                  <c:v>-3.27</c:v>
                </c:pt>
                <c:pt idx="174">
                  <c:v>-3.26</c:v>
                </c:pt>
                <c:pt idx="175">
                  <c:v>-3.25</c:v>
                </c:pt>
                <c:pt idx="176">
                  <c:v>-3.24</c:v>
                </c:pt>
                <c:pt idx="177">
                  <c:v>-3.23</c:v>
                </c:pt>
                <c:pt idx="178">
                  <c:v>-3.22</c:v>
                </c:pt>
                <c:pt idx="179">
                  <c:v>-3.21</c:v>
                </c:pt>
                <c:pt idx="180">
                  <c:v>-3.2</c:v>
                </c:pt>
                <c:pt idx="181">
                  <c:v>-3.19</c:v>
                </c:pt>
                <c:pt idx="182">
                  <c:v>-3.18</c:v>
                </c:pt>
                <c:pt idx="183">
                  <c:v>-3.17</c:v>
                </c:pt>
                <c:pt idx="184">
                  <c:v>-3.16</c:v>
                </c:pt>
                <c:pt idx="185">
                  <c:v>-3.15</c:v>
                </c:pt>
                <c:pt idx="186">
                  <c:v>-3.14</c:v>
                </c:pt>
                <c:pt idx="187">
                  <c:v>-3.13</c:v>
                </c:pt>
                <c:pt idx="188">
                  <c:v>-3.12</c:v>
                </c:pt>
                <c:pt idx="189">
                  <c:v>-3.11</c:v>
                </c:pt>
                <c:pt idx="190">
                  <c:v>-3.1</c:v>
                </c:pt>
                <c:pt idx="191">
                  <c:v>-3.09</c:v>
                </c:pt>
                <c:pt idx="192">
                  <c:v>-3.08</c:v>
                </c:pt>
                <c:pt idx="193">
                  <c:v>-3.07</c:v>
                </c:pt>
                <c:pt idx="194">
                  <c:v>-3.06</c:v>
                </c:pt>
                <c:pt idx="195">
                  <c:v>-3.05</c:v>
                </c:pt>
                <c:pt idx="196">
                  <c:v>-3.04</c:v>
                </c:pt>
                <c:pt idx="197">
                  <c:v>-3.03</c:v>
                </c:pt>
                <c:pt idx="198">
                  <c:v>-3.02</c:v>
                </c:pt>
                <c:pt idx="199">
                  <c:v>-3.01</c:v>
                </c:pt>
                <c:pt idx="200">
                  <c:v>-3.0</c:v>
                </c:pt>
                <c:pt idx="201">
                  <c:v>-2.99</c:v>
                </c:pt>
                <c:pt idx="202">
                  <c:v>-2.98</c:v>
                </c:pt>
                <c:pt idx="203">
                  <c:v>-2.97</c:v>
                </c:pt>
                <c:pt idx="204">
                  <c:v>-2.96</c:v>
                </c:pt>
                <c:pt idx="205">
                  <c:v>-2.95</c:v>
                </c:pt>
                <c:pt idx="206">
                  <c:v>-2.94</c:v>
                </c:pt>
                <c:pt idx="207">
                  <c:v>-2.93</c:v>
                </c:pt>
                <c:pt idx="208">
                  <c:v>-2.92</c:v>
                </c:pt>
                <c:pt idx="209">
                  <c:v>-2.91</c:v>
                </c:pt>
                <c:pt idx="210">
                  <c:v>-2.9</c:v>
                </c:pt>
                <c:pt idx="211">
                  <c:v>-2.89</c:v>
                </c:pt>
                <c:pt idx="212">
                  <c:v>-2.88</c:v>
                </c:pt>
                <c:pt idx="213">
                  <c:v>-2.87</c:v>
                </c:pt>
                <c:pt idx="214">
                  <c:v>-2.86</c:v>
                </c:pt>
                <c:pt idx="215">
                  <c:v>-2.85</c:v>
                </c:pt>
                <c:pt idx="216">
                  <c:v>-2.84</c:v>
                </c:pt>
                <c:pt idx="217">
                  <c:v>-2.83</c:v>
                </c:pt>
                <c:pt idx="218">
                  <c:v>-2.82</c:v>
                </c:pt>
                <c:pt idx="219">
                  <c:v>-2.81</c:v>
                </c:pt>
                <c:pt idx="220">
                  <c:v>-2.8</c:v>
                </c:pt>
                <c:pt idx="221">
                  <c:v>-2.79</c:v>
                </c:pt>
                <c:pt idx="222">
                  <c:v>-2.78</c:v>
                </c:pt>
                <c:pt idx="223">
                  <c:v>-2.77</c:v>
                </c:pt>
                <c:pt idx="224">
                  <c:v>-2.76</c:v>
                </c:pt>
                <c:pt idx="225">
                  <c:v>-2.75</c:v>
                </c:pt>
                <c:pt idx="226">
                  <c:v>-2.74</c:v>
                </c:pt>
                <c:pt idx="227">
                  <c:v>-2.73</c:v>
                </c:pt>
                <c:pt idx="228">
                  <c:v>-2.72</c:v>
                </c:pt>
                <c:pt idx="229">
                  <c:v>-2.71</c:v>
                </c:pt>
                <c:pt idx="230">
                  <c:v>-2.7</c:v>
                </c:pt>
                <c:pt idx="231">
                  <c:v>-2.69</c:v>
                </c:pt>
                <c:pt idx="232">
                  <c:v>-2.68</c:v>
                </c:pt>
                <c:pt idx="233">
                  <c:v>-2.67</c:v>
                </c:pt>
                <c:pt idx="234">
                  <c:v>-2.66</c:v>
                </c:pt>
                <c:pt idx="235">
                  <c:v>-2.65</c:v>
                </c:pt>
                <c:pt idx="236">
                  <c:v>-2.64</c:v>
                </c:pt>
                <c:pt idx="237">
                  <c:v>-2.63</c:v>
                </c:pt>
                <c:pt idx="238">
                  <c:v>-2.62</c:v>
                </c:pt>
                <c:pt idx="239">
                  <c:v>-2.61</c:v>
                </c:pt>
                <c:pt idx="240">
                  <c:v>-2.6</c:v>
                </c:pt>
                <c:pt idx="241">
                  <c:v>-2.59</c:v>
                </c:pt>
                <c:pt idx="242">
                  <c:v>-2.58</c:v>
                </c:pt>
                <c:pt idx="243">
                  <c:v>-2.57</c:v>
                </c:pt>
                <c:pt idx="244">
                  <c:v>-2.56</c:v>
                </c:pt>
                <c:pt idx="245">
                  <c:v>-2.55</c:v>
                </c:pt>
                <c:pt idx="246">
                  <c:v>-2.54</c:v>
                </c:pt>
                <c:pt idx="247">
                  <c:v>-2.53</c:v>
                </c:pt>
                <c:pt idx="248">
                  <c:v>-2.52</c:v>
                </c:pt>
                <c:pt idx="249">
                  <c:v>-2.51</c:v>
                </c:pt>
                <c:pt idx="250">
                  <c:v>-2.5</c:v>
                </c:pt>
                <c:pt idx="251">
                  <c:v>-2.49</c:v>
                </c:pt>
                <c:pt idx="252">
                  <c:v>-2.48</c:v>
                </c:pt>
                <c:pt idx="253">
                  <c:v>-2.47</c:v>
                </c:pt>
                <c:pt idx="254">
                  <c:v>-2.46</c:v>
                </c:pt>
                <c:pt idx="255">
                  <c:v>-2.45</c:v>
                </c:pt>
                <c:pt idx="256">
                  <c:v>-2.44</c:v>
                </c:pt>
                <c:pt idx="257">
                  <c:v>-2.43</c:v>
                </c:pt>
                <c:pt idx="258">
                  <c:v>-2.42</c:v>
                </c:pt>
                <c:pt idx="259">
                  <c:v>-2.41</c:v>
                </c:pt>
                <c:pt idx="260">
                  <c:v>-2.4</c:v>
                </c:pt>
                <c:pt idx="261">
                  <c:v>-2.39</c:v>
                </c:pt>
                <c:pt idx="262">
                  <c:v>-2.38</c:v>
                </c:pt>
                <c:pt idx="263">
                  <c:v>-2.37</c:v>
                </c:pt>
                <c:pt idx="264">
                  <c:v>-2.36</c:v>
                </c:pt>
                <c:pt idx="265">
                  <c:v>-2.35</c:v>
                </c:pt>
                <c:pt idx="266">
                  <c:v>-2.34</c:v>
                </c:pt>
                <c:pt idx="267">
                  <c:v>-2.33</c:v>
                </c:pt>
                <c:pt idx="268">
                  <c:v>-2.32</c:v>
                </c:pt>
                <c:pt idx="269">
                  <c:v>-2.31</c:v>
                </c:pt>
                <c:pt idx="270">
                  <c:v>-2.3</c:v>
                </c:pt>
                <c:pt idx="271">
                  <c:v>-2.29</c:v>
                </c:pt>
                <c:pt idx="272">
                  <c:v>-2.28</c:v>
                </c:pt>
                <c:pt idx="273">
                  <c:v>-2.27</c:v>
                </c:pt>
                <c:pt idx="274">
                  <c:v>-2.26</c:v>
                </c:pt>
                <c:pt idx="275">
                  <c:v>-2.25</c:v>
                </c:pt>
                <c:pt idx="276">
                  <c:v>-2.24</c:v>
                </c:pt>
                <c:pt idx="277">
                  <c:v>-2.23</c:v>
                </c:pt>
                <c:pt idx="278">
                  <c:v>-2.22</c:v>
                </c:pt>
                <c:pt idx="279">
                  <c:v>-2.21</c:v>
                </c:pt>
                <c:pt idx="280">
                  <c:v>-2.2</c:v>
                </c:pt>
                <c:pt idx="281">
                  <c:v>-2.19</c:v>
                </c:pt>
                <c:pt idx="282">
                  <c:v>-2.18</c:v>
                </c:pt>
                <c:pt idx="283">
                  <c:v>-2.17</c:v>
                </c:pt>
                <c:pt idx="284">
                  <c:v>-2.16</c:v>
                </c:pt>
                <c:pt idx="285">
                  <c:v>-2.15</c:v>
                </c:pt>
                <c:pt idx="286">
                  <c:v>-2.14</c:v>
                </c:pt>
                <c:pt idx="287">
                  <c:v>-2.13</c:v>
                </c:pt>
                <c:pt idx="288">
                  <c:v>-2.12</c:v>
                </c:pt>
                <c:pt idx="289">
                  <c:v>-2.11</c:v>
                </c:pt>
                <c:pt idx="290">
                  <c:v>-2.1</c:v>
                </c:pt>
                <c:pt idx="291">
                  <c:v>-2.09</c:v>
                </c:pt>
                <c:pt idx="292">
                  <c:v>-2.08</c:v>
                </c:pt>
                <c:pt idx="293">
                  <c:v>-2.07</c:v>
                </c:pt>
                <c:pt idx="294">
                  <c:v>-2.06</c:v>
                </c:pt>
                <c:pt idx="295">
                  <c:v>-2.05</c:v>
                </c:pt>
                <c:pt idx="296">
                  <c:v>-2.04</c:v>
                </c:pt>
                <c:pt idx="297">
                  <c:v>-2.03</c:v>
                </c:pt>
                <c:pt idx="298">
                  <c:v>-2.02</c:v>
                </c:pt>
                <c:pt idx="299">
                  <c:v>-2.01</c:v>
                </c:pt>
                <c:pt idx="300">
                  <c:v>-2.0</c:v>
                </c:pt>
                <c:pt idx="301">
                  <c:v>-1.99</c:v>
                </c:pt>
                <c:pt idx="302">
                  <c:v>-1.98</c:v>
                </c:pt>
                <c:pt idx="303">
                  <c:v>-1.97</c:v>
                </c:pt>
                <c:pt idx="304">
                  <c:v>-1.96</c:v>
                </c:pt>
                <c:pt idx="305">
                  <c:v>-1.95</c:v>
                </c:pt>
                <c:pt idx="306">
                  <c:v>-1.94</c:v>
                </c:pt>
                <c:pt idx="307">
                  <c:v>-1.93</c:v>
                </c:pt>
                <c:pt idx="308">
                  <c:v>-1.92</c:v>
                </c:pt>
                <c:pt idx="309">
                  <c:v>-1.91</c:v>
                </c:pt>
                <c:pt idx="310">
                  <c:v>-1.9</c:v>
                </c:pt>
                <c:pt idx="311">
                  <c:v>-1.89</c:v>
                </c:pt>
                <c:pt idx="312">
                  <c:v>-1.88</c:v>
                </c:pt>
                <c:pt idx="313">
                  <c:v>-1.87</c:v>
                </c:pt>
                <c:pt idx="314">
                  <c:v>-1.86</c:v>
                </c:pt>
                <c:pt idx="315">
                  <c:v>-1.85</c:v>
                </c:pt>
                <c:pt idx="316">
                  <c:v>-1.84</c:v>
                </c:pt>
                <c:pt idx="317">
                  <c:v>-1.83</c:v>
                </c:pt>
                <c:pt idx="318">
                  <c:v>-1.82</c:v>
                </c:pt>
                <c:pt idx="319">
                  <c:v>-1.81</c:v>
                </c:pt>
                <c:pt idx="320">
                  <c:v>-1.8</c:v>
                </c:pt>
                <c:pt idx="321">
                  <c:v>-1.79</c:v>
                </c:pt>
                <c:pt idx="322">
                  <c:v>-1.78</c:v>
                </c:pt>
                <c:pt idx="323">
                  <c:v>-1.77</c:v>
                </c:pt>
                <c:pt idx="324">
                  <c:v>-1.76</c:v>
                </c:pt>
                <c:pt idx="325">
                  <c:v>-1.75</c:v>
                </c:pt>
                <c:pt idx="326">
                  <c:v>-1.74</c:v>
                </c:pt>
                <c:pt idx="327">
                  <c:v>-1.73</c:v>
                </c:pt>
                <c:pt idx="328">
                  <c:v>-1.72</c:v>
                </c:pt>
                <c:pt idx="329">
                  <c:v>-1.71</c:v>
                </c:pt>
                <c:pt idx="330">
                  <c:v>-1.7</c:v>
                </c:pt>
                <c:pt idx="331">
                  <c:v>-1.69</c:v>
                </c:pt>
                <c:pt idx="332">
                  <c:v>-1.68</c:v>
                </c:pt>
                <c:pt idx="333">
                  <c:v>-1.67</c:v>
                </c:pt>
                <c:pt idx="334">
                  <c:v>-1.66</c:v>
                </c:pt>
                <c:pt idx="335">
                  <c:v>-1.65</c:v>
                </c:pt>
                <c:pt idx="336">
                  <c:v>-1.64</c:v>
                </c:pt>
                <c:pt idx="337">
                  <c:v>-1.63</c:v>
                </c:pt>
                <c:pt idx="338">
                  <c:v>-1.62</c:v>
                </c:pt>
                <c:pt idx="339">
                  <c:v>-1.61</c:v>
                </c:pt>
                <c:pt idx="340">
                  <c:v>-1.6</c:v>
                </c:pt>
                <c:pt idx="341">
                  <c:v>-1.59</c:v>
                </c:pt>
                <c:pt idx="342">
                  <c:v>-1.58</c:v>
                </c:pt>
                <c:pt idx="343">
                  <c:v>-1.57</c:v>
                </c:pt>
                <c:pt idx="344">
                  <c:v>-1.56</c:v>
                </c:pt>
                <c:pt idx="345">
                  <c:v>-1.55</c:v>
                </c:pt>
                <c:pt idx="346">
                  <c:v>-1.54</c:v>
                </c:pt>
                <c:pt idx="347">
                  <c:v>-1.53</c:v>
                </c:pt>
                <c:pt idx="348">
                  <c:v>-1.52</c:v>
                </c:pt>
                <c:pt idx="349">
                  <c:v>-1.51</c:v>
                </c:pt>
                <c:pt idx="350">
                  <c:v>-1.5</c:v>
                </c:pt>
                <c:pt idx="351">
                  <c:v>-1.49</c:v>
                </c:pt>
                <c:pt idx="352">
                  <c:v>-1.48</c:v>
                </c:pt>
                <c:pt idx="353">
                  <c:v>-1.47</c:v>
                </c:pt>
                <c:pt idx="354">
                  <c:v>-1.46</c:v>
                </c:pt>
                <c:pt idx="355">
                  <c:v>-1.45</c:v>
                </c:pt>
                <c:pt idx="356">
                  <c:v>-1.44</c:v>
                </c:pt>
                <c:pt idx="357">
                  <c:v>-1.43</c:v>
                </c:pt>
                <c:pt idx="358">
                  <c:v>-1.42</c:v>
                </c:pt>
                <c:pt idx="359">
                  <c:v>-1.41</c:v>
                </c:pt>
                <c:pt idx="360">
                  <c:v>-1.4</c:v>
                </c:pt>
                <c:pt idx="361">
                  <c:v>-1.39</c:v>
                </c:pt>
                <c:pt idx="362">
                  <c:v>-1.38</c:v>
                </c:pt>
                <c:pt idx="363">
                  <c:v>-1.37</c:v>
                </c:pt>
                <c:pt idx="364">
                  <c:v>-1.36</c:v>
                </c:pt>
                <c:pt idx="365">
                  <c:v>-1.35</c:v>
                </c:pt>
                <c:pt idx="366">
                  <c:v>-1.34</c:v>
                </c:pt>
                <c:pt idx="367">
                  <c:v>-1.33</c:v>
                </c:pt>
                <c:pt idx="368">
                  <c:v>-1.32</c:v>
                </c:pt>
                <c:pt idx="369">
                  <c:v>-1.31</c:v>
                </c:pt>
                <c:pt idx="370">
                  <c:v>-1.3</c:v>
                </c:pt>
                <c:pt idx="371">
                  <c:v>-1.29</c:v>
                </c:pt>
                <c:pt idx="372">
                  <c:v>-1.28</c:v>
                </c:pt>
                <c:pt idx="373">
                  <c:v>-1.27</c:v>
                </c:pt>
                <c:pt idx="374">
                  <c:v>-1.26</c:v>
                </c:pt>
                <c:pt idx="375">
                  <c:v>-1.25</c:v>
                </c:pt>
                <c:pt idx="376">
                  <c:v>-1.24</c:v>
                </c:pt>
                <c:pt idx="377">
                  <c:v>-1.23</c:v>
                </c:pt>
                <c:pt idx="378">
                  <c:v>-1.22</c:v>
                </c:pt>
                <c:pt idx="379">
                  <c:v>-1.21</c:v>
                </c:pt>
                <c:pt idx="380">
                  <c:v>-1.2</c:v>
                </c:pt>
                <c:pt idx="381">
                  <c:v>-1.19</c:v>
                </c:pt>
                <c:pt idx="382">
                  <c:v>-1.18</c:v>
                </c:pt>
                <c:pt idx="383">
                  <c:v>-1.17</c:v>
                </c:pt>
                <c:pt idx="384">
                  <c:v>-1.16</c:v>
                </c:pt>
                <c:pt idx="385">
                  <c:v>-1.15</c:v>
                </c:pt>
                <c:pt idx="386">
                  <c:v>-1.14</c:v>
                </c:pt>
                <c:pt idx="387">
                  <c:v>-1.13</c:v>
                </c:pt>
                <c:pt idx="388">
                  <c:v>-1.12</c:v>
                </c:pt>
                <c:pt idx="389">
                  <c:v>-1.11</c:v>
                </c:pt>
                <c:pt idx="390">
                  <c:v>-1.1</c:v>
                </c:pt>
                <c:pt idx="391">
                  <c:v>-1.09</c:v>
                </c:pt>
                <c:pt idx="392">
                  <c:v>-1.08</c:v>
                </c:pt>
                <c:pt idx="393">
                  <c:v>-1.07</c:v>
                </c:pt>
                <c:pt idx="394">
                  <c:v>-1.06</c:v>
                </c:pt>
                <c:pt idx="395">
                  <c:v>-1.05</c:v>
                </c:pt>
                <c:pt idx="396">
                  <c:v>-1.04</c:v>
                </c:pt>
                <c:pt idx="397">
                  <c:v>-1.03</c:v>
                </c:pt>
                <c:pt idx="398">
                  <c:v>-1.02</c:v>
                </c:pt>
                <c:pt idx="399">
                  <c:v>-1.01</c:v>
                </c:pt>
                <c:pt idx="400">
                  <c:v>-1.0</c:v>
                </c:pt>
                <c:pt idx="401">
                  <c:v>-0.99</c:v>
                </c:pt>
                <c:pt idx="402">
                  <c:v>-0.98</c:v>
                </c:pt>
                <c:pt idx="403">
                  <c:v>-0.97</c:v>
                </c:pt>
                <c:pt idx="404">
                  <c:v>-0.96</c:v>
                </c:pt>
                <c:pt idx="405">
                  <c:v>-0.95</c:v>
                </c:pt>
                <c:pt idx="406">
                  <c:v>-0.939999999999999</c:v>
                </c:pt>
                <c:pt idx="407">
                  <c:v>-0.93</c:v>
                </c:pt>
                <c:pt idx="408">
                  <c:v>-0.92</c:v>
                </c:pt>
                <c:pt idx="409">
                  <c:v>-0.91</c:v>
                </c:pt>
                <c:pt idx="410">
                  <c:v>-0.9</c:v>
                </c:pt>
                <c:pt idx="411">
                  <c:v>-0.89</c:v>
                </c:pt>
                <c:pt idx="412">
                  <c:v>-0.88</c:v>
                </c:pt>
                <c:pt idx="413">
                  <c:v>-0.87</c:v>
                </c:pt>
                <c:pt idx="414">
                  <c:v>-0.86</c:v>
                </c:pt>
                <c:pt idx="415">
                  <c:v>-0.85</c:v>
                </c:pt>
                <c:pt idx="416">
                  <c:v>-0.84</c:v>
                </c:pt>
                <c:pt idx="417">
                  <c:v>-0.83</c:v>
                </c:pt>
                <c:pt idx="418">
                  <c:v>-0.82</c:v>
                </c:pt>
                <c:pt idx="419">
                  <c:v>-0.81</c:v>
                </c:pt>
                <c:pt idx="420">
                  <c:v>-0.8</c:v>
                </c:pt>
                <c:pt idx="421">
                  <c:v>-0.79</c:v>
                </c:pt>
                <c:pt idx="422">
                  <c:v>-0.78</c:v>
                </c:pt>
                <c:pt idx="423">
                  <c:v>-0.769999999999999</c:v>
                </c:pt>
                <c:pt idx="424">
                  <c:v>-0.76</c:v>
                </c:pt>
                <c:pt idx="425">
                  <c:v>-0.75</c:v>
                </c:pt>
                <c:pt idx="426">
                  <c:v>-0.74</c:v>
                </c:pt>
                <c:pt idx="427">
                  <c:v>-0.729999999999999</c:v>
                </c:pt>
                <c:pt idx="428">
                  <c:v>-0.72</c:v>
                </c:pt>
                <c:pt idx="429">
                  <c:v>-0.71</c:v>
                </c:pt>
                <c:pt idx="430">
                  <c:v>-0.7</c:v>
                </c:pt>
                <c:pt idx="431">
                  <c:v>-0.689999999999999</c:v>
                </c:pt>
                <c:pt idx="432">
                  <c:v>-0.68</c:v>
                </c:pt>
                <c:pt idx="433">
                  <c:v>-0.67</c:v>
                </c:pt>
                <c:pt idx="434">
                  <c:v>-0.66</c:v>
                </c:pt>
                <c:pt idx="435">
                  <c:v>-0.649999999999999</c:v>
                </c:pt>
                <c:pt idx="436">
                  <c:v>-0.64</c:v>
                </c:pt>
                <c:pt idx="437">
                  <c:v>-0.63</c:v>
                </c:pt>
                <c:pt idx="438">
                  <c:v>-0.62</c:v>
                </c:pt>
                <c:pt idx="439">
                  <c:v>-0.61</c:v>
                </c:pt>
                <c:pt idx="440">
                  <c:v>-0.6</c:v>
                </c:pt>
                <c:pt idx="441">
                  <c:v>-0.59</c:v>
                </c:pt>
                <c:pt idx="442">
                  <c:v>-0.58</c:v>
                </c:pt>
                <c:pt idx="443">
                  <c:v>-0.57</c:v>
                </c:pt>
                <c:pt idx="444">
                  <c:v>-0.56</c:v>
                </c:pt>
                <c:pt idx="445">
                  <c:v>-0.55</c:v>
                </c:pt>
                <c:pt idx="446">
                  <c:v>-0.54</c:v>
                </c:pt>
                <c:pt idx="447">
                  <c:v>-0.53</c:v>
                </c:pt>
                <c:pt idx="448">
                  <c:v>-0.52</c:v>
                </c:pt>
                <c:pt idx="449">
                  <c:v>-0.51</c:v>
                </c:pt>
                <c:pt idx="450">
                  <c:v>-0.5</c:v>
                </c:pt>
                <c:pt idx="451">
                  <c:v>-0.49</c:v>
                </c:pt>
                <c:pt idx="452">
                  <c:v>-0.48</c:v>
                </c:pt>
                <c:pt idx="453">
                  <c:v>-0.47</c:v>
                </c:pt>
                <c:pt idx="454">
                  <c:v>-0.46</c:v>
                </c:pt>
                <c:pt idx="455">
                  <c:v>-0.45</c:v>
                </c:pt>
                <c:pt idx="456">
                  <c:v>-0.439999999999999</c:v>
                </c:pt>
                <c:pt idx="457">
                  <c:v>-0.43</c:v>
                </c:pt>
                <c:pt idx="458">
                  <c:v>-0.42</c:v>
                </c:pt>
                <c:pt idx="459">
                  <c:v>-0.41</c:v>
                </c:pt>
                <c:pt idx="460">
                  <c:v>-0.399999999999999</c:v>
                </c:pt>
                <c:pt idx="461">
                  <c:v>-0.39</c:v>
                </c:pt>
                <c:pt idx="462">
                  <c:v>-0.38</c:v>
                </c:pt>
                <c:pt idx="463">
                  <c:v>-0.37</c:v>
                </c:pt>
                <c:pt idx="464">
                  <c:v>-0.36</c:v>
                </c:pt>
                <c:pt idx="465">
                  <c:v>-0.35</c:v>
                </c:pt>
                <c:pt idx="466">
                  <c:v>-0.34</c:v>
                </c:pt>
                <c:pt idx="467">
                  <c:v>-0.33</c:v>
                </c:pt>
                <c:pt idx="468">
                  <c:v>-0.32</c:v>
                </c:pt>
                <c:pt idx="469">
                  <c:v>-0.31</c:v>
                </c:pt>
                <c:pt idx="470">
                  <c:v>-0.3</c:v>
                </c:pt>
                <c:pt idx="471">
                  <c:v>-0.29</c:v>
                </c:pt>
                <c:pt idx="472">
                  <c:v>-0.28</c:v>
                </c:pt>
                <c:pt idx="473">
                  <c:v>-0.27</c:v>
                </c:pt>
                <c:pt idx="474">
                  <c:v>-0.26</c:v>
                </c:pt>
                <c:pt idx="475">
                  <c:v>-0.25</c:v>
                </c:pt>
                <c:pt idx="476">
                  <c:v>-0.24</c:v>
                </c:pt>
                <c:pt idx="477">
                  <c:v>-0.23</c:v>
                </c:pt>
                <c:pt idx="478">
                  <c:v>-0.22</c:v>
                </c:pt>
                <c:pt idx="479">
                  <c:v>-0.21</c:v>
                </c:pt>
                <c:pt idx="480">
                  <c:v>-0.2</c:v>
                </c:pt>
                <c:pt idx="481">
                  <c:v>-0.189999999999999</c:v>
                </c:pt>
                <c:pt idx="482">
                  <c:v>-0.18</c:v>
                </c:pt>
                <c:pt idx="483">
                  <c:v>-0.17</c:v>
                </c:pt>
                <c:pt idx="484">
                  <c:v>-0.16</c:v>
                </c:pt>
                <c:pt idx="485">
                  <c:v>-0.149999999999999</c:v>
                </c:pt>
                <c:pt idx="486">
                  <c:v>-0.14</c:v>
                </c:pt>
                <c:pt idx="487">
                  <c:v>-0.13</c:v>
                </c:pt>
                <c:pt idx="488">
                  <c:v>-0.12</c:v>
                </c:pt>
                <c:pt idx="489">
                  <c:v>-0.11</c:v>
                </c:pt>
                <c:pt idx="490">
                  <c:v>-0.0999999999999996</c:v>
                </c:pt>
                <c:pt idx="491">
                  <c:v>-0.0899999999999998</c:v>
                </c:pt>
                <c:pt idx="492">
                  <c:v>-0.0800000000000001</c:v>
                </c:pt>
                <c:pt idx="493">
                  <c:v>-0.0700000000000003</c:v>
                </c:pt>
                <c:pt idx="494">
                  <c:v>-0.0599999999999996</c:v>
                </c:pt>
                <c:pt idx="495">
                  <c:v>-0.0499999999999998</c:v>
                </c:pt>
                <c:pt idx="496">
                  <c:v>-0.04</c:v>
                </c:pt>
                <c:pt idx="497">
                  <c:v>-0.0300000000000002</c:v>
                </c:pt>
                <c:pt idx="498">
                  <c:v>-0.0199999999999996</c:v>
                </c:pt>
                <c:pt idx="499">
                  <c:v>-0.00999999999999978</c:v>
                </c:pt>
                <c:pt idx="500">
                  <c:v>0.0</c:v>
                </c:pt>
                <c:pt idx="501">
                  <c:v>0.00999999999999978</c:v>
                </c:pt>
                <c:pt idx="502">
                  <c:v>0.0200000000000005</c:v>
                </c:pt>
                <c:pt idx="503">
                  <c:v>0.0300000000000002</c:v>
                </c:pt>
                <c:pt idx="504">
                  <c:v>0.04</c:v>
                </c:pt>
                <c:pt idx="505">
                  <c:v>0.0499999999999998</c:v>
                </c:pt>
                <c:pt idx="506">
                  <c:v>0.0600000000000005</c:v>
                </c:pt>
                <c:pt idx="507">
                  <c:v>0.0700000000000003</c:v>
                </c:pt>
                <c:pt idx="508">
                  <c:v>0.0800000000000001</c:v>
                </c:pt>
                <c:pt idx="509">
                  <c:v>0.0899999999999998</c:v>
                </c:pt>
                <c:pt idx="510">
                  <c:v>0.100000000000001</c:v>
                </c:pt>
                <c:pt idx="511">
                  <c:v>0.11</c:v>
                </c:pt>
                <c:pt idx="512">
                  <c:v>0.12</c:v>
                </c:pt>
                <c:pt idx="513">
                  <c:v>0.13</c:v>
                </c:pt>
                <c:pt idx="514">
                  <c:v>0.14</c:v>
                </c:pt>
                <c:pt idx="515">
                  <c:v>0.15</c:v>
                </c:pt>
                <c:pt idx="516">
                  <c:v>0.16</c:v>
                </c:pt>
                <c:pt idx="517">
                  <c:v>0.17</c:v>
                </c:pt>
                <c:pt idx="518">
                  <c:v>0.18</c:v>
                </c:pt>
                <c:pt idx="519">
                  <c:v>0.19</c:v>
                </c:pt>
                <c:pt idx="520">
                  <c:v>0.2</c:v>
                </c:pt>
                <c:pt idx="521">
                  <c:v>0.21</c:v>
                </c:pt>
                <c:pt idx="522">
                  <c:v>0.22</c:v>
                </c:pt>
                <c:pt idx="523">
                  <c:v>0.23</c:v>
                </c:pt>
                <c:pt idx="524">
                  <c:v>0.24</c:v>
                </c:pt>
                <c:pt idx="525">
                  <c:v>0.25</c:v>
                </c:pt>
                <c:pt idx="526">
                  <c:v>0.26</c:v>
                </c:pt>
                <c:pt idx="527">
                  <c:v>0.27</c:v>
                </c:pt>
                <c:pt idx="528">
                  <c:v>0.28</c:v>
                </c:pt>
                <c:pt idx="529">
                  <c:v>0.29</c:v>
                </c:pt>
                <c:pt idx="530">
                  <c:v>0.3</c:v>
                </c:pt>
                <c:pt idx="531">
                  <c:v>0.31</c:v>
                </c:pt>
                <c:pt idx="532">
                  <c:v>0.32</c:v>
                </c:pt>
                <c:pt idx="533">
                  <c:v>0.33</c:v>
                </c:pt>
                <c:pt idx="534">
                  <c:v>0.34</c:v>
                </c:pt>
                <c:pt idx="535">
                  <c:v>0.35</c:v>
                </c:pt>
                <c:pt idx="536">
                  <c:v>0.36</c:v>
                </c:pt>
                <c:pt idx="537">
                  <c:v>0.37</c:v>
                </c:pt>
                <c:pt idx="538">
                  <c:v>0.38</c:v>
                </c:pt>
                <c:pt idx="539">
                  <c:v>0.39</c:v>
                </c:pt>
                <c:pt idx="540">
                  <c:v>0.4</c:v>
                </c:pt>
                <c:pt idx="541">
                  <c:v>0.41</c:v>
                </c:pt>
                <c:pt idx="542">
                  <c:v>0.42</c:v>
                </c:pt>
                <c:pt idx="543">
                  <c:v>0.43</c:v>
                </c:pt>
                <c:pt idx="544">
                  <c:v>0.44</c:v>
                </c:pt>
                <c:pt idx="545">
                  <c:v>0.45</c:v>
                </c:pt>
                <c:pt idx="546">
                  <c:v>0.46</c:v>
                </c:pt>
                <c:pt idx="547">
                  <c:v>0.47</c:v>
                </c:pt>
                <c:pt idx="548">
                  <c:v>0.48</c:v>
                </c:pt>
                <c:pt idx="549">
                  <c:v>0.49</c:v>
                </c:pt>
                <c:pt idx="550">
                  <c:v>0.5</c:v>
                </c:pt>
                <c:pt idx="551">
                  <c:v>0.51</c:v>
                </c:pt>
                <c:pt idx="552">
                  <c:v>0.52</c:v>
                </c:pt>
                <c:pt idx="553">
                  <c:v>0.53</c:v>
                </c:pt>
                <c:pt idx="554">
                  <c:v>0.54</c:v>
                </c:pt>
                <c:pt idx="555">
                  <c:v>0.55</c:v>
                </c:pt>
                <c:pt idx="556">
                  <c:v>0.56</c:v>
                </c:pt>
                <c:pt idx="557">
                  <c:v>0.57</c:v>
                </c:pt>
                <c:pt idx="558">
                  <c:v>0.58</c:v>
                </c:pt>
                <c:pt idx="559">
                  <c:v>0.59</c:v>
                </c:pt>
                <c:pt idx="560">
                  <c:v>0.6</c:v>
                </c:pt>
                <c:pt idx="561">
                  <c:v>0.61</c:v>
                </c:pt>
                <c:pt idx="562">
                  <c:v>0.62</c:v>
                </c:pt>
                <c:pt idx="563">
                  <c:v>0.63</c:v>
                </c:pt>
                <c:pt idx="564">
                  <c:v>0.64</c:v>
                </c:pt>
                <c:pt idx="565">
                  <c:v>0.65</c:v>
                </c:pt>
                <c:pt idx="566">
                  <c:v>0.66</c:v>
                </c:pt>
                <c:pt idx="567">
                  <c:v>0.67</c:v>
                </c:pt>
                <c:pt idx="568">
                  <c:v>0.68</c:v>
                </c:pt>
                <c:pt idx="569">
                  <c:v>0.69</c:v>
                </c:pt>
                <c:pt idx="570">
                  <c:v>0.7</c:v>
                </c:pt>
                <c:pt idx="571">
                  <c:v>0.71</c:v>
                </c:pt>
                <c:pt idx="572">
                  <c:v>0.72</c:v>
                </c:pt>
                <c:pt idx="573">
                  <c:v>0.73</c:v>
                </c:pt>
                <c:pt idx="574">
                  <c:v>0.74</c:v>
                </c:pt>
                <c:pt idx="575">
                  <c:v>0.75</c:v>
                </c:pt>
                <c:pt idx="576">
                  <c:v>0.76</c:v>
                </c:pt>
                <c:pt idx="577">
                  <c:v>0.77</c:v>
                </c:pt>
                <c:pt idx="578">
                  <c:v>0.78</c:v>
                </c:pt>
                <c:pt idx="579">
                  <c:v>0.79</c:v>
                </c:pt>
                <c:pt idx="580">
                  <c:v>0.8</c:v>
                </c:pt>
                <c:pt idx="581">
                  <c:v>0.81</c:v>
                </c:pt>
                <c:pt idx="582">
                  <c:v>0.82</c:v>
                </c:pt>
                <c:pt idx="583">
                  <c:v>0.83</c:v>
                </c:pt>
                <c:pt idx="584">
                  <c:v>0.84</c:v>
                </c:pt>
                <c:pt idx="585">
                  <c:v>0.85</c:v>
                </c:pt>
                <c:pt idx="586">
                  <c:v>0.86</c:v>
                </c:pt>
                <c:pt idx="587">
                  <c:v>0.87</c:v>
                </c:pt>
                <c:pt idx="588">
                  <c:v>0.88</c:v>
                </c:pt>
                <c:pt idx="589">
                  <c:v>0.89</c:v>
                </c:pt>
                <c:pt idx="590">
                  <c:v>0.9</c:v>
                </c:pt>
                <c:pt idx="591">
                  <c:v>0.91</c:v>
                </c:pt>
                <c:pt idx="592">
                  <c:v>0.92</c:v>
                </c:pt>
                <c:pt idx="593">
                  <c:v>0.93</c:v>
                </c:pt>
                <c:pt idx="594">
                  <c:v>0.94</c:v>
                </c:pt>
                <c:pt idx="595">
                  <c:v>0.95</c:v>
                </c:pt>
                <c:pt idx="596">
                  <c:v>0.96</c:v>
                </c:pt>
                <c:pt idx="597">
                  <c:v>0.97</c:v>
                </c:pt>
                <c:pt idx="598">
                  <c:v>0.98</c:v>
                </c:pt>
                <c:pt idx="599">
                  <c:v>0.99</c:v>
                </c:pt>
                <c:pt idx="600">
                  <c:v>1.0</c:v>
                </c:pt>
                <c:pt idx="601">
                  <c:v>1.01</c:v>
                </c:pt>
                <c:pt idx="602">
                  <c:v>1.02</c:v>
                </c:pt>
                <c:pt idx="603">
                  <c:v>1.03</c:v>
                </c:pt>
                <c:pt idx="604">
                  <c:v>1.04</c:v>
                </c:pt>
                <c:pt idx="605">
                  <c:v>1.05</c:v>
                </c:pt>
                <c:pt idx="606">
                  <c:v>1.06</c:v>
                </c:pt>
                <c:pt idx="607">
                  <c:v>1.07</c:v>
                </c:pt>
                <c:pt idx="608">
                  <c:v>1.08</c:v>
                </c:pt>
                <c:pt idx="609">
                  <c:v>1.09</c:v>
                </c:pt>
                <c:pt idx="610">
                  <c:v>1.100000000000001</c:v>
                </c:pt>
                <c:pt idx="611">
                  <c:v>1.11</c:v>
                </c:pt>
                <c:pt idx="612">
                  <c:v>1.12</c:v>
                </c:pt>
                <c:pt idx="613">
                  <c:v>1.13</c:v>
                </c:pt>
                <c:pt idx="614">
                  <c:v>1.140000000000001</c:v>
                </c:pt>
                <c:pt idx="615">
                  <c:v>1.15</c:v>
                </c:pt>
                <c:pt idx="616">
                  <c:v>1.16</c:v>
                </c:pt>
                <c:pt idx="617">
                  <c:v>1.17</c:v>
                </c:pt>
                <c:pt idx="618">
                  <c:v>1.18</c:v>
                </c:pt>
                <c:pt idx="619">
                  <c:v>1.19</c:v>
                </c:pt>
                <c:pt idx="620">
                  <c:v>1.2</c:v>
                </c:pt>
                <c:pt idx="621">
                  <c:v>1.21</c:v>
                </c:pt>
                <c:pt idx="622">
                  <c:v>1.22</c:v>
                </c:pt>
                <c:pt idx="623">
                  <c:v>1.23</c:v>
                </c:pt>
                <c:pt idx="624">
                  <c:v>1.24</c:v>
                </c:pt>
                <c:pt idx="625">
                  <c:v>1.25</c:v>
                </c:pt>
                <c:pt idx="626">
                  <c:v>1.26</c:v>
                </c:pt>
                <c:pt idx="627">
                  <c:v>1.27</c:v>
                </c:pt>
                <c:pt idx="628">
                  <c:v>1.28</c:v>
                </c:pt>
                <c:pt idx="629">
                  <c:v>1.29</c:v>
                </c:pt>
                <c:pt idx="630">
                  <c:v>1.3</c:v>
                </c:pt>
                <c:pt idx="631">
                  <c:v>1.31</c:v>
                </c:pt>
                <c:pt idx="632">
                  <c:v>1.32</c:v>
                </c:pt>
                <c:pt idx="633">
                  <c:v>1.33</c:v>
                </c:pt>
                <c:pt idx="634">
                  <c:v>1.34</c:v>
                </c:pt>
                <c:pt idx="635">
                  <c:v>1.35</c:v>
                </c:pt>
                <c:pt idx="636">
                  <c:v>1.36</c:v>
                </c:pt>
                <c:pt idx="637">
                  <c:v>1.37</c:v>
                </c:pt>
                <c:pt idx="638">
                  <c:v>1.38</c:v>
                </c:pt>
                <c:pt idx="639">
                  <c:v>1.39</c:v>
                </c:pt>
                <c:pt idx="640">
                  <c:v>1.4</c:v>
                </c:pt>
                <c:pt idx="641">
                  <c:v>1.41</c:v>
                </c:pt>
                <c:pt idx="642">
                  <c:v>1.42</c:v>
                </c:pt>
                <c:pt idx="643">
                  <c:v>1.43</c:v>
                </c:pt>
                <c:pt idx="644">
                  <c:v>1.44</c:v>
                </c:pt>
                <c:pt idx="645">
                  <c:v>1.45</c:v>
                </c:pt>
                <c:pt idx="646">
                  <c:v>1.46</c:v>
                </c:pt>
                <c:pt idx="647">
                  <c:v>1.47</c:v>
                </c:pt>
                <c:pt idx="648">
                  <c:v>1.48</c:v>
                </c:pt>
                <c:pt idx="649">
                  <c:v>1.49</c:v>
                </c:pt>
                <c:pt idx="650">
                  <c:v>1.5</c:v>
                </c:pt>
                <c:pt idx="651">
                  <c:v>1.51</c:v>
                </c:pt>
                <c:pt idx="652">
                  <c:v>1.52</c:v>
                </c:pt>
                <c:pt idx="653">
                  <c:v>1.53</c:v>
                </c:pt>
                <c:pt idx="654">
                  <c:v>1.54</c:v>
                </c:pt>
                <c:pt idx="655">
                  <c:v>1.55</c:v>
                </c:pt>
                <c:pt idx="656">
                  <c:v>1.56</c:v>
                </c:pt>
                <c:pt idx="657">
                  <c:v>1.57</c:v>
                </c:pt>
                <c:pt idx="658">
                  <c:v>1.58</c:v>
                </c:pt>
                <c:pt idx="659">
                  <c:v>1.59</c:v>
                </c:pt>
                <c:pt idx="660">
                  <c:v>1.6</c:v>
                </c:pt>
                <c:pt idx="661">
                  <c:v>1.61</c:v>
                </c:pt>
                <c:pt idx="662">
                  <c:v>1.62</c:v>
                </c:pt>
                <c:pt idx="663">
                  <c:v>1.63</c:v>
                </c:pt>
                <c:pt idx="664">
                  <c:v>1.64</c:v>
                </c:pt>
                <c:pt idx="665">
                  <c:v>1.65</c:v>
                </c:pt>
                <c:pt idx="666">
                  <c:v>1.66</c:v>
                </c:pt>
                <c:pt idx="667">
                  <c:v>1.67</c:v>
                </c:pt>
                <c:pt idx="668">
                  <c:v>1.68</c:v>
                </c:pt>
                <c:pt idx="669">
                  <c:v>1.69</c:v>
                </c:pt>
                <c:pt idx="670">
                  <c:v>1.7</c:v>
                </c:pt>
                <c:pt idx="671">
                  <c:v>1.71</c:v>
                </c:pt>
                <c:pt idx="672">
                  <c:v>1.72</c:v>
                </c:pt>
                <c:pt idx="673">
                  <c:v>1.73</c:v>
                </c:pt>
                <c:pt idx="674">
                  <c:v>1.74</c:v>
                </c:pt>
                <c:pt idx="675">
                  <c:v>1.75</c:v>
                </c:pt>
                <c:pt idx="676">
                  <c:v>1.76</c:v>
                </c:pt>
                <c:pt idx="677">
                  <c:v>1.77</c:v>
                </c:pt>
                <c:pt idx="678">
                  <c:v>1.78</c:v>
                </c:pt>
                <c:pt idx="679">
                  <c:v>1.79</c:v>
                </c:pt>
                <c:pt idx="680">
                  <c:v>1.8</c:v>
                </c:pt>
                <c:pt idx="681">
                  <c:v>1.81</c:v>
                </c:pt>
                <c:pt idx="682">
                  <c:v>1.82</c:v>
                </c:pt>
                <c:pt idx="683">
                  <c:v>1.83</c:v>
                </c:pt>
                <c:pt idx="684">
                  <c:v>1.84</c:v>
                </c:pt>
                <c:pt idx="685">
                  <c:v>1.85</c:v>
                </c:pt>
                <c:pt idx="686">
                  <c:v>1.86</c:v>
                </c:pt>
                <c:pt idx="687">
                  <c:v>1.87</c:v>
                </c:pt>
                <c:pt idx="688">
                  <c:v>1.88</c:v>
                </c:pt>
                <c:pt idx="689">
                  <c:v>1.89</c:v>
                </c:pt>
                <c:pt idx="690">
                  <c:v>1.9</c:v>
                </c:pt>
                <c:pt idx="691">
                  <c:v>1.91</c:v>
                </c:pt>
                <c:pt idx="692">
                  <c:v>1.92</c:v>
                </c:pt>
                <c:pt idx="693">
                  <c:v>1.93</c:v>
                </c:pt>
                <c:pt idx="694">
                  <c:v>1.94</c:v>
                </c:pt>
                <c:pt idx="695">
                  <c:v>1.95</c:v>
                </c:pt>
                <c:pt idx="696">
                  <c:v>1.96</c:v>
                </c:pt>
                <c:pt idx="697">
                  <c:v>1.97</c:v>
                </c:pt>
                <c:pt idx="698">
                  <c:v>1.98</c:v>
                </c:pt>
                <c:pt idx="699">
                  <c:v>1.99</c:v>
                </c:pt>
                <c:pt idx="700">
                  <c:v>2.0</c:v>
                </c:pt>
                <c:pt idx="701">
                  <c:v>2.01</c:v>
                </c:pt>
                <c:pt idx="702">
                  <c:v>2.02</c:v>
                </c:pt>
                <c:pt idx="703">
                  <c:v>2.03</c:v>
                </c:pt>
                <c:pt idx="704">
                  <c:v>2.04</c:v>
                </c:pt>
                <c:pt idx="705">
                  <c:v>2.05</c:v>
                </c:pt>
                <c:pt idx="706">
                  <c:v>2.06</c:v>
                </c:pt>
                <c:pt idx="707">
                  <c:v>2.07</c:v>
                </c:pt>
                <c:pt idx="708">
                  <c:v>2.08</c:v>
                </c:pt>
                <c:pt idx="709">
                  <c:v>2.09</c:v>
                </c:pt>
                <c:pt idx="710">
                  <c:v>2.100000000000001</c:v>
                </c:pt>
                <c:pt idx="711">
                  <c:v>2.11</c:v>
                </c:pt>
                <c:pt idx="712">
                  <c:v>2.12</c:v>
                </c:pt>
                <c:pt idx="713">
                  <c:v>2.13</c:v>
                </c:pt>
                <c:pt idx="714">
                  <c:v>2.140000000000001</c:v>
                </c:pt>
                <c:pt idx="715">
                  <c:v>2.15</c:v>
                </c:pt>
                <c:pt idx="716">
                  <c:v>2.16</c:v>
                </c:pt>
                <c:pt idx="717">
                  <c:v>2.17</c:v>
                </c:pt>
                <c:pt idx="718">
                  <c:v>2.18</c:v>
                </c:pt>
                <c:pt idx="719">
                  <c:v>2.19</c:v>
                </c:pt>
                <c:pt idx="720">
                  <c:v>2.2</c:v>
                </c:pt>
                <c:pt idx="721">
                  <c:v>2.21</c:v>
                </c:pt>
                <c:pt idx="722">
                  <c:v>2.22</c:v>
                </c:pt>
                <c:pt idx="723">
                  <c:v>2.23</c:v>
                </c:pt>
                <c:pt idx="724">
                  <c:v>2.24</c:v>
                </c:pt>
                <c:pt idx="725">
                  <c:v>2.25</c:v>
                </c:pt>
                <c:pt idx="726">
                  <c:v>2.26</c:v>
                </c:pt>
                <c:pt idx="727">
                  <c:v>2.27</c:v>
                </c:pt>
                <c:pt idx="728">
                  <c:v>2.28</c:v>
                </c:pt>
                <c:pt idx="729">
                  <c:v>2.29</c:v>
                </c:pt>
                <c:pt idx="730">
                  <c:v>2.3</c:v>
                </c:pt>
                <c:pt idx="731">
                  <c:v>2.31</c:v>
                </c:pt>
                <c:pt idx="732">
                  <c:v>2.32</c:v>
                </c:pt>
                <c:pt idx="733">
                  <c:v>2.33</c:v>
                </c:pt>
                <c:pt idx="734">
                  <c:v>2.34</c:v>
                </c:pt>
                <c:pt idx="735">
                  <c:v>2.35</c:v>
                </c:pt>
                <c:pt idx="736">
                  <c:v>2.36</c:v>
                </c:pt>
                <c:pt idx="737">
                  <c:v>2.37</c:v>
                </c:pt>
                <c:pt idx="738">
                  <c:v>2.38</c:v>
                </c:pt>
                <c:pt idx="739">
                  <c:v>2.39</c:v>
                </c:pt>
                <c:pt idx="740">
                  <c:v>2.4</c:v>
                </c:pt>
                <c:pt idx="741">
                  <c:v>2.41</c:v>
                </c:pt>
                <c:pt idx="742">
                  <c:v>2.42</c:v>
                </c:pt>
                <c:pt idx="743">
                  <c:v>2.43</c:v>
                </c:pt>
                <c:pt idx="744">
                  <c:v>2.44</c:v>
                </c:pt>
                <c:pt idx="745">
                  <c:v>2.45</c:v>
                </c:pt>
                <c:pt idx="746">
                  <c:v>2.46</c:v>
                </c:pt>
                <c:pt idx="747">
                  <c:v>2.47</c:v>
                </c:pt>
                <c:pt idx="748">
                  <c:v>2.48</c:v>
                </c:pt>
                <c:pt idx="749">
                  <c:v>2.49</c:v>
                </c:pt>
                <c:pt idx="750">
                  <c:v>2.5</c:v>
                </c:pt>
                <c:pt idx="751">
                  <c:v>2.51</c:v>
                </c:pt>
                <c:pt idx="752">
                  <c:v>2.52</c:v>
                </c:pt>
                <c:pt idx="753">
                  <c:v>2.53</c:v>
                </c:pt>
                <c:pt idx="754">
                  <c:v>2.54</c:v>
                </c:pt>
                <c:pt idx="755">
                  <c:v>2.55</c:v>
                </c:pt>
                <c:pt idx="756">
                  <c:v>2.56</c:v>
                </c:pt>
                <c:pt idx="757">
                  <c:v>2.57</c:v>
                </c:pt>
                <c:pt idx="758">
                  <c:v>2.58</c:v>
                </c:pt>
                <c:pt idx="759">
                  <c:v>2.59</c:v>
                </c:pt>
                <c:pt idx="760">
                  <c:v>2.6</c:v>
                </c:pt>
                <c:pt idx="761">
                  <c:v>2.61</c:v>
                </c:pt>
                <c:pt idx="762">
                  <c:v>2.62</c:v>
                </c:pt>
                <c:pt idx="763">
                  <c:v>2.63</c:v>
                </c:pt>
                <c:pt idx="764">
                  <c:v>2.64</c:v>
                </c:pt>
                <c:pt idx="765">
                  <c:v>2.65</c:v>
                </c:pt>
                <c:pt idx="766">
                  <c:v>2.66</c:v>
                </c:pt>
                <c:pt idx="767">
                  <c:v>2.67</c:v>
                </c:pt>
                <c:pt idx="768">
                  <c:v>2.68</c:v>
                </c:pt>
                <c:pt idx="769">
                  <c:v>2.69</c:v>
                </c:pt>
                <c:pt idx="770">
                  <c:v>2.7</c:v>
                </c:pt>
                <c:pt idx="771">
                  <c:v>2.71</c:v>
                </c:pt>
                <c:pt idx="772">
                  <c:v>2.72</c:v>
                </c:pt>
                <c:pt idx="773">
                  <c:v>2.73</c:v>
                </c:pt>
                <c:pt idx="774">
                  <c:v>2.74</c:v>
                </c:pt>
                <c:pt idx="775">
                  <c:v>2.75</c:v>
                </c:pt>
                <c:pt idx="776">
                  <c:v>2.76</c:v>
                </c:pt>
                <c:pt idx="777">
                  <c:v>2.77</c:v>
                </c:pt>
                <c:pt idx="778">
                  <c:v>2.78</c:v>
                </c:pt>
                <c:pt idx="779">
                  <c:v>2.79</c:v>
                </c:pt>
                <c:pt idx="780">
                  <c:v>2.8</c:v>
                </c:pt>
                <c:pt idx="781">
                  <c:v>2.81</c:v>
                </c:pt>
                <c:pt idx="782">
                  <c:v>2.82</c:v>
                </c:pt>
                <c:pt idx="783">
                  <c:v>2.83</c:v>
                </c:pt>
                <c:pt idx="784">
                  <c:v>2.84</c:v>
                </c:pt>
                <c:pt idx="785">
                  <c:v>2.85</c:v>
                </c:pt>
                <c:pt idx="786">
                  <c:v>2.86</c:v>
                </c:pt>
                <c:pt idx="787">
                  <c:v>2.87</c:v>
                </c:pt>
                <c:pt idx="788">
                  <c:v>2.88</c:v>
                </c:pt>
                <c:pt idx="789">
                  <c:v>2.89</c:v>
                </c:pt>
                <c:pt idx="790">
                  <c:v>2.9</c:v>
                </c:pt>
                <c:pt idx="791">
                  <c:v>2.91</c:v>
                </c:pt>
                <c:pt idx="792">
                  <c:v>2.92</c:v>
                </c:pt>
                <c:pt idx="793">
                  <c:v>2.930000000000001</c:v>
                </c:pt>
                <c:pt idx="794">
                  <c:v>2.94</c:v>
                </c:pt>
                <c:pt idx="795">
                  <c:v>2.95</c:v>
                </c:pt>
                <c:pt idx="796">
                  <c:v>2.96</c:v>
                </c:pt>
                <c:pt idx="797">
                  <c:v>2.97</c:v>
                </c:pt>
                <c:pt idx="798">
                  <c:v>2.98</c:v>
                </c:pt>
                <c:pt idx="799">
                  <c:v>2.99</c:v>
                </c:pt>
                <c:pt idx="800">
                  <c:v>3.0</c:v>
                </c:pt>
                <c:pt idx="801">
                  <c:v>3.01</c:v>
                </c:pt>
                <c:pt idx="802">
                  <c:v>3.02</c:v>
                </c:pt>
                <c:pt idx="803">
                  <c:v>3.029999999999999</c:v>
                </c:pt>
                <c:pt idx="804">
                  <c:v>3.040000000000001</c:v>
                </c:pt>
                <c:pt idx="805">
                  <c:v>3.050000000000001</c:v>
                </c:pt>
                <c:pt idx="806">
                  <c:v>3.06</c:v>
                </c:pt>
                <c:pt idx="807">
                  <c:v>3.07</c:v>
                </c:pt>
                <c:pt idx="808">
                  <c:v>3.08</c:v>
                </c:pt>
                <c:pt idx="809">
                  <c:v>3.09</c:v>
                </c:pt>
                <c:pt idx="810">
                  <c:v>3.1</c:v>
                </c:pt>
                <c:pt idx="811">
                  <c:v>3.109999999999999</c:v>
                </c:pt>
                <c:pt idx="812">
                  <c:v>3.120000000000001</c:v>
                </c:pt>
                <c:pt idx="813">
                  <c:v>3.130000000000001</c:v>
                </c:pt>
                <c:pt idx="814">
                  <c:v>3.140000000000001</c:v>
                </c:pt>
                <c:pt idx="815">
                  <c:v>3.15</c:v>
                </c:pt>
                <c:pt idx="816">
                  <c:v>3.16</c:v>
                </c:pt>
                <c:pt idx="817">
                  <c:v>3.17</c:v>
                </c:pt>
                <c:pt idx="818">
                  <c:v>3.18</c:v>
                </c:pt>
                <c:pt idx="819">
                  <c:v>3.189999999999999</c:v>
                </c:pt>
                <c:pt idx="820">
                  <c:v>3.199999999999999</c:v>
                </c:pt>
                <c:pt idx="821">
                  <c:v>3.210000000000001</c:v>
                </c:pt>
                <c:pt idx="822">
                  <c:v>3.220000000000001</c:v>
                </c:pt>
                <c:pt idx="823">
                  <c:v>3.23</c:v>
                </c:pt>
                <c:pt idx="824">
                  <c:v>3.24</c:v>
                </c:pt>
                <c:pt idx="825">
                  <c:v>3.25</c:v>
                </c:pt>
                <c:pt idx="826">
                  <c:v>3.26</c:v>
                </c:pt>
                <c:pt idx="827">
                  <c:v>3.27</c:v>
                </c:pt>
                <c:pt idx="828">
                  <c:v>3.279999999999999</c:v>
                </c:pt>
                <c:pt idx="829">
                  <c:v>3.290000000000001</c:v>
                </c:pt>
                <c:pt idx="830">
                  <c:v>3.300000000000001</c:v>
                </c:pt>
                <c:pt idx="831">
                  <c:v>3.31</c:v>
                </c:pt>
                <c:pt idx="832">
                  <c:v>3.32</c:v>
                </c:pt>
                <c:pt idx="833">
                  <c:v>3.33</c:v>
                </c:pt>
                <c:pt idx="834">
                  <c:v>3.34</c:v>
                </c:pt>
                <c:pt idx="835">
                  <c:v>3.35</c:v>
                </c:pt>
                <c:pt idx="836">
                  <c:v>3.359999999999999</c:v>
                </c:pt>
                <c:pt idx="837">
                  <c:v>3.370000000000001</c:v>
                </c:pt>
                <c:pt idx="838">
                  <c:v>3.380000000000001</c:v>
                </c:pt>
                <c:pt idx="839">
                  <c:v>3.39</c:v>
                </c:pt>
                <c:pt idx="840">
                  <c:v>3.4</c:v>
                </c:pt>
                <c:pt idx="841">
                  <c:v>3.41</c:v>
                </c:pt>
                <c:pt idx="842">
                  <c:v>3.42</c:v>
                </c:pt>
                <c:pt idx="843">
                  <c:v>3.43</c:v>
                </c:pt>
                <c:pt idx="844">
                  <c:v>3.439999999999999</c:v>
                </c:pt>
                <c:pt idx="845">
                  <c:v>3.449999999999999</c:v>
                </c:pt>
                <c:pt idx="846">
                  <c:v>3.460000000000001</c:v>
                </c:pt>
                <c:pt idx="847">
                  <c:v>3.470000000000001</c:v>
                </c:pt>
                <c:pt idx="848">
                  <c:v>3.48</c:v>
                </c:pt>
                <c:pt idx="849">
                  <c:v>3.49</c:v>
                </c:pt>
                <c:pt idx="850">
                  <c:v>3.5</c:v>
                </c:pt>
                <c:pt idx="851">
                  <c:v>3.51</c:v>
                </c:pt>
                <c:pt idx="852">
                  <c:v>3.52</c:v>
                </c:pt>
                <c:pt idx="853">
                  <c:v>3.529999999999999</c:v>
                </c:pt>
                <c:pt idx="854">
                  <c:v>3.540000000000001</c:v>
                </c:pt>
                <c:pt idx="855">
                  <c:v>3.550000000000001</c:v>
                </c:pt>
                <c:pt idx="856">
                  <c:v>3.56</c:v>
                </c:pt>
                <c:pt idx="857">
                  <c:v>3.57</c:v>
                </c:pt>
                <c:pt idx="858">
                  <c:v>3.58</c:v>
                </c:pt>
                <c:pt idx="859">
                  <c:v>3.59</c:v>
                </c:pt>
                <c:pt idx="860">
                  <c:v>3.6</c:v>
                </c:pt>
                <c:pt idx="861">
                  <c:v>3.609999999999999</c:v>
                </c:pt>
                <c:pt idx="862">
                  <c:v>3.620000000000001</c:v>
                </c:pt>
                <c:pt idx="863">
                  <c:v>3.630000000000001</c:v>
                </c:pt>
                <c:pt idx="864">
                  <c:v>3.64</c:v>
                </c:pt>
                <c:pt idx="865">
                  <c:v>3.65</c:v>
                </c:pt>
                <c:pt idx="866">
                  <c:v>3.66</c:v>
                </c:pt>
                <c:pt idx="867">
                  <c:v>3.67</c:v>
                </c:pt>
                <c:pt idx="868">
                  <c:v>3.68</c:v>
                </c:pt>
                <c:pt idx="869">
                  <c:v>3.689999999999999</c:v>
                </c:pt>
                <c:pt idx="870">
                  <c:v>3.700000000000001</c:v>
                </c:pt>
                <c:pt idx="871">
                  <c:v>3.710000000000001</c:v>
                </c:pt>
                <c:pt idx="872">
                  <c:v>3.720000000000001</c:v>
                </c:pt>
                <c:pt idx="873">
                  <c:v>3.73</c:v>
                </c:pt>
                <c:pt idx="874">
                  <c:v>3.74</c:v>
                </c:pt>
                <c:pt idx="875">
                  <c:v>3.75</c:v>
                </c:pt>
                <c:pt idx="876">
                  <c:v>3.76</c:v>
                </c:pt>
                <c:pt idx="877">
                  <c:v>3.769999999999999</c:v>
                </c:pt>
                <c:pt idx="878">
                  <c:v>3.779999999999999</c:v>
                </c:pt>
                <c:pt idx="879">
                  <c:v>3.790000000000001</c:v>
                </c:pt>
                <c:pt idx="880">
                  <c:v>3.800000000000001</c:v>
                </c:pt>
                <c:pt idx="881">
                  <c:v>3.81</c:v>
                </c:pt>
                <c:pt idx="882">
                  <c:v>3.82</c:v>
                </c:pt>
                <c:pt idx="883">
                  <c:v>3.83</c:v>
                </c:pt>
                <c:pt idx="884">
                  <c:v>3.84</c:v>
                </c:pt>
                <c:pt idx="885">
                  <c:v>3.85</c:v>
                </c:pt>
                <c:pt idx="886">
                  <c:v>3.859999999999999</c:v>
                </c:pt>
                <c:pt idx="887">
                  <c:v>3.870000000000001</c:v>
                </c:pt>
                <c:pt idx="888">
                  <c:v>3.880000000000001</c:v>
                </c:pt>
                <c:pt idx="889">
                  <c:v>3.89</c:v>
                </c:pt>
                <c:pt idx="890">
                  <c:v>3.9</c:v>
                </c:pt>
                <c:pt idx="891">
                  <c:v>3.91</c:v>
                </c:pt>
                <c:pt idx="892">
                  <c:v>3.92</c:v>
                </c:pt>
                <c:pt idx="893">
                  <c:v>3.93</c:v>
                </c:pt>
                <c:pt idx="894">
                  <c:v>3.939999999999999</c:v>
                </c:pt>
                <c:pt idx="895">
                  <c:v>3.950000000000001</c:v>
                </c:pt>
                <c:pt idx="896">
                  <c:v>3.960000000000001</c:v>
                </c:pt>
                <c:pt idx="897">
                  <c:v>3.970000000000001</c:v>
                </c:pt>
                <c:pt idx="898">
                  <c:v>3.98</c:v>
                </c:pt>
                <c:pt idx="899">
                  <c:v>3.99</c:v>
                </c:pt>
                <c:pt idx="900">
                  <c:v>4.0</c:v>
                </c:pt>
                <c:pt idx="901">
                  <c:v>4.01</c:v>
                </c:pt>
                <c:pt idx="902">
                  <c:v>4.02</c:v>
                </c:pt>
                <c:pt idx="903">
                  <c:v>4.029999999999999</c:v>
                </c:pt>
                <c:pt idx="904">
                  <c:v>4.040000000000001</c:v>
                </c:pt>
                <c:pt idx="905">
                  <c:v>4.050000000000001</c:v>
                </c:pt>
                <c:pt idx="906">
                  <c:v>4.06</c:v>
                </c:pt>
                <c:pt idx="907">
                  <c:v>4.07</c:v>
                </c:pt>
                <c:pt idx="908">
                  <c:v>4.08</c:v>
                </c:pt>
                <c:pt idx="909">
                  <c:v>4.09</c:v>
                </c:pt>
                <c:pt idx="910">
                  <c:v>4.1</c:v>
                </c:pt>
                <c:pt idx="911">
                  <c:v>4.109999999999999</c:v>
                </c:pt>
                <c:pt idx="912">
                  <c:v>4.120000000000001</c:v>
                </c:pt>
                <c:pt idx="913">
                  <c:v>4.130000000000001</c:v>
                </c:pt>
                <c:pt idx="914">
                  <c:v>4.140000000000001</c:v>
                </c:pt>
                <c:pt idx="915">
                  <c:v>4.15</c:v>
                </c:pt>
                <c:pt idx="916">
                  <c:v>4.16</c:v>
                </c:pt>
                <c:pt idx="917">
                  <c:v>4.17</c:v>
                </c:pt>
                <c:pt idx="918">
                  <c:v>4.18</c:v>
                </c:pt>
                <c:pt idx="919">
                  <c:v>4.189999999999999</c:v>
                </c:pt>
                <c:pt idx="920">
                  <c:v>4.200000000000001</c:v>
                </c:pt>
                <c:pt idx="921">
                  <c:v>4.210000000000001</c:v>
                </c:pt>
                <c:pt idx="922">
                  <c:v>4.220000000000001</c:v>
                </c:pt>
                <c:pt idx="923">
                  <c:v>4.23</c:v>
                </c:pt>
                <c:pt idx="924">
                  <c:v>4.24</c:v>
                </c:pt>
                <c:pt idx="925">
                  <c:v>4.25</c:v>
                </c:pt>
                <c:pt idx="926">
                  <c:v>4.26</c:v>
                </c:pt>
                <c:pt idx="927">
                  <c:v>4.27</c:v>
                </c:pt>
                <c:pt idx="928">
                  <c:v>4.28</c:v>
                </c:pt>
                <c:pt idx="929">
                  <c:v>4.290000000000001</c:v>
                </c:pt>
                <c:pt idx="930">
                  <c:v>4.300000000000001</c:v>
                </c:pt>
                <c:pt idx="931">
                  <c:v>4.31</c:v>
                </c:pt>
                <c:pt idx="932">
                  <c:v>4.32</c:v>
                </c:pt>
                <c:pt idx="933">
                  <c:v>4.33</c:v>
                </c:pt>
                <c:pt idx="934">
                  <c:v>4.34</c:v>
                </c:pt>
                <c:pt idx="935">
                  <c:v>4.35</c:v>
                </c:pt>
                <c:pt idx="936">
                  <c:v>4.359999999999999</c:v>
                </c:pt>
                <c:pt idx="937">
                  <c:v>4.370000000000001</c:v>
                </c:pt>
                <c:pt idx="938">
                  <c:v>4.380000000000001</c:v>
                </c:pt>
                <c:pt idx="939">
                  <c:v>4.39</c:v>
                </c:pt>
                <c:pt idx="940">
                  <c:v>4.4</c:v>
                </c:pt>
                <c:pt idx="941">
                  <c:v>4.41</c:v>
                </c:pt>
                <c:pt idx="942">
                  <c:v>4.42</c:v>
                </c:pt>
                <c:pt idx="943">
                  <c:v>4.43</c:v>
                </c:pt>
                <c:pt idx="944">
                  <c:v>4.44</c:v>
                </c:pt>
                <c:pt idx="945">
                  <c:v>4.450000000000001</c:v>
                </c:pt>
                <c:pt idx="946">
                  <c:v>4.460000000000001</c:v>
                </c:pt>
                <c:pt idx="947">
                  <c:v>4.47</c:v>
                </c:pt>
                <c:pt idx="948">
                  <c:v>4.48</c:v>
                </c:pt>
                <c:pt idx="949">
                  <c:v>4.49</c:v>
                </c:pt>
                <c:pt idx="950">
                  <c:v>4.5</c:v>
                </c:pt>
                <c:pt idx="951">
                  <c:v>4.51</c:v>
                </c:pt>
                <c:pt idx="952">
                  <c:v>4.52</c:v>
                </c:pt>
                <c:pt idx="953">
                  <c:v>4.529999999999999</c:v>
                </c:pt>
                <c:pt idx="954">
                  <c:v>4.540000000000001</c:v>
                </c:pt>
                <c:pt idx="955">
                  <c:v>4.550000000000001</c:v>
                </c:pt>
                <c:pt idx="956">
                  <c:v>4.56</c:v>
                </c:pt>
                <c:pt idx="957">
                  <c:v>4.57</c:v>
                </c:pt>
                <c:pt idx="958">
                  <c:v>4.58</c:v>
                </c:pt>
                <c:pt idx="959">
                  <c:v>4.59</c:v>
                </c:pt>
                <c:pt idx="960">
                  <c:v>4.6</c:v>
                </c:pt>
                <c:pt idx="961">
                  <c:v>4.609999999999999</c:v>
                </c:pt>
                <c:pt idx="962">
                  <c:v>4.620000000000001</c:v>
                </c:pt>
                <c:pt idx="963">
                  <c:v>4.630000000000001</c:v>
                </c:pt>
                <c:pt idx="964">
                  <c:v>4.64</c:v>
                </c:pt>
                <c:pt idx="965">
                  <c:v>4.65</c:v>
                </c:pt>
                <c:pt idx="966">
                  <c:v>4.66</c:v>
                </c:pt>
                <c:pt idx="967">
                  <c:v>4.67</c:v>
                </c:pt>
                <c:pt idx="968">
                  <c:v>4.68</c:v>
                </c:pt>
                <c:pt idx="969">
                  <c:v>4.689999999999999</c:v>
                </c:pt>
                <c:pt idx="970">
                  <c:v>4.700000000000001</c:v>
                </c:pt>
                <c:pt idx="971">
                  <c:v>4.710000000000001</c:v>
                </c:pt>
                <c:pt idx="972">
                  <c:v>4.720000000000001</c:v>
                </c:pt>
                <c:pt idx="973">
                  <c:v>4.73</c:v>
                </c:pt>
                <c:pt idx="974">
                  <c:v>4.74</c:v>
                </c:pt>
                <c:pt idx="975">
                  <c:v>4.75</c:v>
                </c:pt>
                <c:pt idx="976">
                  <c:v>4.76</c:v>
                </c:pt>
                <c:pt idx="977">
                  <c:v>4.769999999999999</c:v>
                </c:pt>
                <c:pt idx="978">
                  <c:v>4.78</c:v>
                </c:pt>
                <c:pt idx="979">
                  <c:v>4.790000000000001</c:v>
                </c:pt>
                <c:pt idx="980">
                  <c:v>4.800000000000001</c:v>
                </c:pt>
                <c:pt idx="981">
                  <c:v>4.81</c:v>
                </c:pt>
                <c:pt idx="982">
                  <c:v>4.82</c:v>
                </c:pt>
                <c:pt idx="983">
                  <c:v>4.83</c:v>
                </c:pt>
                <c:pt idx="984">
                  <c:v>4.84</c:v>
                </c:pt>
                <c:pt idx="985">
                  <c:v>4.85</c:v>
                </c:pt>
                <c:pt idx="986">
                  <c:v>4.859999999999999</c:v>
                </c:pt>
                <c:pt idx="987">
                  <c:v>4.870000000000001</c:v>
                </c:pt>
                <c:pt idx="988">
                  <c:v>4.880000000000001</c:v>
                </c:pt>
                <c:pt idx="989">
                  <c:v>4.89</c:v>
                </c:pt>
                <c:pt idx="990">
                  <c:v>4.9</c:v>
                </c:pt>
                <c:pt idx="991">
                  <c:v>4.91</c:v>
                </c:pt>
                <c:pt idx="992">
                  <c:v>4.92</c:v>
                </c:pt>
                <c:pt idx="993">
                  <c:v>4.93</c:v>
                </c:pt>
                <c:pt idx="994">
                  <c:v>4.94</c:v>
                </c:pt>
                <c:pt idx="995">
                  <c:v>4.950000000000001</c:v>
                </c:pt>
                <c:pt idx="996">
                  <c:v>4.960000000000001</c:v>
                </c:pt>
                <c:pt idx="997">
                  <c:v>4.97</c:v>
                </c:pt>
                <c:pt idx="998">
                  <c:v>4.98</c:v>
                </c:pt>
                <c:pt idx="999">
                  <c:v>4.99</c:v>
                </c:pt>
                <c:pt idx="1000">
                  <c:v>5.0</c:v>
                </c:pt>
              </c:numCache>
            </c:numRef>
          </c:cat>
          <c:val>
            <c:numRef>
              <c:f>'2m'!$E$51:$E$1051</c:f>
              <c:numCache>
                <c:formatCode>General</c:formatCode>
                <c:ptCount val="1001"/>
                <c:pt idx="915">
                  <c:v>0.0018480464151141</c:v>
                </c:pt>
                <c:pt idx="916">
                  <c:v>0.00181904015062541</c:v>
                </c:pt>
                <c:pt idx="917">
                  <c:v>0.00179051064842967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axId val="2091912872"/>
        <c:axId val="2094381224"/>
      </c:barChart>
      <c:catAx>
        <c:axId val="2091912872"/>
        <c:scaling>
          <c:orientation val="minMax"/>
        </c:scaling>
        <c:delete val="0"/>
        <c:axPos val="b"/>
        <c:title>
          <c:tx>
            <c:strRef>
              <c:f>'2m'!$M$22</c:f>
              <c:strCache>
                <c:ptCount val="1"/>
                <c:pt idx="0">
                  <c:v>t-value</c:v>
                </c:pt>
              </c:strCache>
            </c:strRef>
          </c:tx>
          <c:layout/>
          <c:overlay val="0"/>
        </c:title>
        <c:numFmt formatCode="General" sourceLinked="1"/>
        <c:majorTickMark val="out"/>
        <c:minorTickMark val="none"/>
        <c:tickLblPos val="nextTo"/>
        <c:crossAx val="2094381224"/>
        <c:crosses val="autoZero"/>
        <c:auto val="1"/>
        <c:lblAlgn val="ctr"/>
        <c:lblOffset val="100"/>
        <c:tickLblSkip val="100"/>
        <c:tickMarkSkip val="100"/>
        <c:noMultiLvlLbl val="0"/>
      </c:catAx>
      <c:valAx>
        <c:axId val="2094381224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dp/dt</a:t>
                </a:r>
              </a:p>
            </c:rich>
          </c:tx>
          <c:layout/>
          <c:overlay val="0"/>
        </c:title>
        <c:numFmt formatCode="General" sourceLinked="1"/>
        <c:majorTickMark val="out"/>
        <c:minorTickMark val="none"/>
        <c:tickLblPos val="nextTo"/>
        <c:crossAx val="2091912872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1.0" l="0.75" r="0.75" t="1.0" header="0.5" footer="0.5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'3m'!$M$19</c:f>
          <c:strCache>
            <c:ptCount val="1"/>
            <c:pt idx="0">
              <c:v>The t-distribution for the H_0 _x000d_with the confidence interval and _x000d_the sample t-value (arrow)</c:v>
            </c:pt>
          </c:strCache>
        </c:strRef>
      </c:tx>
      <c:layout/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'3m'!$C$41</c:f>
              <c:strCache>
                <c:ptCount val="1"/>
                <c:pt idx="0">
                  <c:v>dp/dt</c:v>
                </c:pt>
              </c:strCache>
            </c:strRef>
          </c:tx>
          <c:spPr>
            <a:solidFill>
              <a:srgbClr val="FF0000"/>
            </a:solidFill>
            <a:ln w="47625">
              <a:noFill/>
            </a:ln>
          </c:spPr>
          <c:invertIfNegative val="0"/>
          <c:cat>
            <c:numRef>
              <c:f>'3m'!$B$42:$B$1042</c:f>
              <c:numCache>
                <c:formatCode>General</c:formatCode>
                <c:ptCount val="1001"/>
                <c:pt idx="0">
                  <c:v>-5.0</c:v>
                </c:pt>
                <c:pt idx="1">
                  <c:v>-4.99</c:v>
                </c:pt>
                <c:pt idx="2">
                  <c:v>-4.98</c:v>
                </c:pt>
                <c:pt idx="3">
                  <c:v>-4.97</c:v>
                </c:pt>
                <c:pt idx="4">
                  <c:v>-4.96</c:v>
                </c:pt>
                <c:pt idx="5">
                  <c:v>-4.95</c:v>
                </c:pt>
                <c:pt idx="6">
                  <c:v>-4.94</c:v>
                </c:pt>
                <c:pt idx="7">
                  <c:v>-4.93</c:v>
                </c:pt>
                <c:pt idx="8">
                  <c:v>-4.92</c:v>
                </c:pt>
                <c:pt idx="9">
                  <c:v>-4.91</c:v>
                </c:pt>
                <c:pt idx="10">
                  <c:v>-4.9</c:v>
                </c:pt>
                <c:pt idx="11">
                  <c:v>-4.89</c:v>
                </c:pt>
                <c:pt idx="12">
                  <c:v>-4.88</c:v>
                </c:pt>
                <c:pt idx="13">
                  <c:v>-4.87</c:v>
                </c:pt>
                <c:pt idx="14">
                  <c:v>-4.86</c:v>
                </c:pt>
                <c:pt idx="15">
                  <c:v>-4.85</c:v>
                </c:pt>
                <c:pt idx="16">
                  <c:v>-4.84</c:v>
                </c:pt>
                <c:pt idx="17">
                  <c:v>-4.83</c:v>
                </c:pt>
                <c:pt idx="18">
                  <c:v>-4.82</c:v>
                </c:pt>
                <c:pt idx="19">
                  <c:v>-4.81</c:v>
                </c:pt>
                <c:pt idx="20">
                  <c:v>-4.8</c:v>
                </c:pt>
                <c:pt idx="21">
                  <c:v>-4.79</c:v>
                </c:pt>
                <c:pt idx="22">
                  <c:v>-4.78</c:v>
                </c:pt>
                <c:pt idx="23">
                  <c:v>-4.769999999999999</c:v>
                </c:pt>
                <c:pt idx="24">
                  <c:v>-4.76</c:v>
                </c:pt>
                <c:pt idx="25">
                  <c:v>-4.75</c:v>
                </c:pt>
                <c:pt idx="26">
                  <c:v>-4.74</c:v>
                </c:pt>
                <c:pt idx="27">
                  <c:v>-4.73</c:v>
                </c:pt>
                <c:pt idx="28">
                  <c:v>-4.72</c:v>
                </c:pt>
                <c:pt idx="29">
                  <c:v>-4.71</c:v>
                </c:pt>
                <c:pt idx="30">
                  <c:v>-4.7</c:v>
                </c:pt>
                <c:pt idx="31">
                  <c:v>-4.69</c:v>
                </c:pt>
                <c:pt idx="32">
                  <c:v>-4.68</c:v>
                </c:pt>
                <c:pt idx="33">
                  <c:v>-4.67</c:v>
                </c:pt>
                <c:pt idx="34">
                  <c:v>-4.66</c:v>
                </c:pt>
                <c:pt idx="35">
                  <c:v>-4.65</c:v>
                </c:pt>
                <c:pt idx="36">
                  <c:v>-4.64</c:v>
                </c:pt>
                <c:pt idx="37">
                  <c:v>-4.63</c:v>
                </c:pt>
                <c:pt idx="38">
                  <c:v>-4.62</c:v>
                </c:pt>
                <c:pt idx="39">
                  <c:v>-4.61</c:v>
                </c:pt>
                <c:pt idx="40">
                  <c:v>-4.6</c:v>
                </c:pt>
                <c:pt idx="41">
                  <c:v>-4.59</c:v>
                </c:pt>
                <c:pt idx="42">
                  <c:v>-4.58</c:v>
                </c:pt>
                <c:pt idx="43">
                  <c:v>-4.57</c:v>
                </c:pt>
                <c:pt idx="44">
                  <c:v>-4.56</c:v>
                </c:pt>
                <c:pt idx="45">
                  <c:v>-4.55</c:v>
                </c:pt>
                <c:pt idx="46">
                  <c:v>-4.54</c:v>
                </c:pt>
                <c:pt idx="47">
                  <c:v>-4.53</c:v>
                </c:pt>
                <c:pt idx="48">
                  <c:v>-4.52</c:v>
                </c:pt>
                <c:pt idx="49">
                  <c:v>-4.51</c:v>
                </c:pt>
                <c:pt idx="50">
                  <c:v>-4.5</c:v>
                </c:pt>
                <c:pt idx="51">
                  <c:v>-4.49</c:v>
                </c:pt>
                <c:pt idx="52">
                  <c:v>-4.48</c:v>
                </c:pt>
                <c:pt idx="53">
                  <c:v>-4.47</c:v>
                </c:pt>
                <c:pt idx="54">
                  <c:v>-4.46</c:v>
                </c:pt>
                <c:pt idx="55">
                  <c:v>-4.45</c:v>
                </c:pt>
                <c:pt idx="56">
                  <c:v>-4.44</c:v>
                </c:pt>
                <c:pt idx="57">
                  <c:v>-4.43</c:v>
                </c:pt>
                <c:pt idx="58">
                  <c:v>-4.42</c:v>
                </c:pt>
                <c:pt idx="59">
                  <c:v>-4.41</c:v>
                </c:pt>
                <c:pt idx="60">
                  <c:v>-4.4</c:v>
                </c:pt>
                <c:pt idx="61">
                  <c:v>-4.39</c:v>
                </c:pt>
                <c:pt idx="62">
                  <c:v>-4.38</c:v>
                </c:pt>
                <c:pt idx="63">
                  <c:v>-4.37</c:v>
                </c:pt>
                <c:pt idx="64">
                  <c:v>-4.36</c:v>
                </c:pt>
                <c:pt idx="65">
                  <c:v>-4.35</c:v>
                </c:pt>
                <c:pt idx="66">
                  <c:v>-4.34</c:v>
                </c:pt>
                <c:pt idx="67">
                  <c:v>-4.33</c:v>
                </c:pt>
                <c:pt idx="68">
                  <c:v>-4.32</c:v>
                </c:pt>
                <c:pt idx="69">
                  <c:v>-4.31</c:v>
                </c:pt>
                <c:pt idx="70">
                  <c:v>-4.3</c:v>
                </c:pt>
                <c:pt idx="71">
                  <c:v>-4.29</c:v>
                </c:pt>
                <c:pt idx="72">
                  <c:v>-4.28</c:v>
                </c:pt>
                <c:pt idx="73">
                  <c:v>-4.27</c:v>
                </c:pt>
                <c:pt idx="74">
                  <c:v>-4.26</c:v>
                </c:pt>
                <c:pt idx="75">
                  <c:v>-4.25</c:v>
                </c:pt>
                <c:pt idx="76">
                  <c:v>-4.24</c:v>
                </c:pt>
                <c:pt idx="77">
                  <c:v>-4.23</c:v>
                </c:pt>
                <c:pt idx="78">
                  <c:v>-4.22</c:v>
                </c:pt>
                <c:pt idx="79">
                  <c:v>-4.21</c:v>
                </c:pt>
                <c:pt idx="80">
                  <c:v>-4.2</c:v>
                </c:pt>
                <c:pt idx="81">
                  <c:v>-4.189999999999999</c:v>
                </c:pt>
                <c:pt idx="82">
                  <c:v>-4.18</c:v>
                </c:pt>
                <c:pt idx="83">
                  <c:v>-4.17</c:v>
                </c:pt>
                <c:pt idx="84">
                  <c:v>-4.16</c:v>
                </c:pt>
                <c:pt idx="85">
                  <c:v>-4.15</c:v>
                </c:pt>
                <c:pt idx="86">
                  <c:v>-4.14</c:v>
                </c:pt>
                <c:pt idx="87">
                  <c:v>-4.13</c:v>
                </c:pt>
                <c:pt idx="88">
                  <c:v>-4.12</c:v>
                </c:pt>
                <c:pt idx="89">
                  <c:v>-4.11</c:v>
                </c:pt>
                <c:pt idx="90">
                  <c:v>-4.1</c:v>
                </c:pt>
                <c:pt idx="91">
                  <c:v>-4.09</c:v>
                </c:pt>
                <c:pt idx="92">
                  <c:v>-4.08</c:v>
                </c:pt>
                <c:pt idx="93">
                  <c:v>-4.07</c:v>
                </c:pt>
                <c:pt idx="94">
                  <c:v>-4.06</c:v>
                </c:pt>
                <c:pt idx="95">
                  <c:v>-4.05</c:v>
                </c:pt>
                <c:pt idx="96">
                  <c:v>-4.04</c:v>
                </c:pt>
                <c:pt idx="97">
                  <c:v>-4.03</c:v>
                </c:pt>
                <c:pt idx="98">
                  <c:v>-4.02</c:v>
                </c:pt>
                <c:pt idx="99">
                  <c:v>-4.01</c:v>
                </c:pt>
                <c:pt idx="100">
                  <c:v>-4.0</c:v>
                </c:pt>
                <c:pt idx="101">
                  <c:v>-3.99</c:v>
                </c:pt>
                <c:pt idx="102">
                  <c:v>-3.98</c:v>
                </c:pt>
                <c:pt idx="103">
                  <c:v>-3.97</c:v>
                </c:pt>
                <c:pt idx="104">
                  <c:v>-3.96</c:v>
                </c:pt>
                <c:pt idx="105">
                  <c:v>-3.95</c:v>
                </c:pt>
                <c:pt idx="106">
                  <c:v>-3.94</c:v>
                </c:pt>
                <c:pt idx="107">
                  <c:v>-3.93</c:v>
                </c:pt>
                <c:pt idx="108">
                  <c:v>-3.92</c:v>
                </c:pt>
                <c:pt idx="109">
                  <c:v>-3.91</c:v>
                </c:pt>
                <c:pt idx="110">
                  <c:v>-3.9</c:v>
                </c:pt>
                <c:pt idx="111">
                  <c:v>-3.89</c:v>
                </c:pt>
                <c:pt idx="112">
                  <c:v>-3.88</c:v>
                </c:pt>
                <c:pt idx="113">
                  <c:v>-3.87</c:v>
                </c:pt>
                <c:pt idx="114">
                  <c:v>-3.86</c:v>
                </c:pt>
                <c:pt idx="115">
                  <c:v>-3.85</c:v>
                </c:pt>
                <c:pt idx="116">
                  <c:v>-3.84</c:v>
                </c:pt>
                <c:pt idx="117">
                  <c:v>-3.83</c:v>
                </c:pt>
                <c:pt idx="118">
                  <c:v>-3.82</c:v>
                </c:pt>
                <c:pt idx="119">
                  <c:v>-3.81</c:v>
                </c:pt>
                <c:pt idx="120">
                  <c:v>-3.8</c:v>
                </c:pt>
                <c:pt idx="121">
                  <c:v>-3.79</c:v>
                </c:pt>
                <c:pt idx="122">
                  <c:v>-3.78</c:v>
                </c:pt>
                <c:pt idx="123">
                  <c:v>-3.77</c:v>
                </c:pt>
                <c:pt idx="124">
                  <c:v>-3.76</c:v>
                </c:pt>
                <c:pt idx="125">
                  <c:v>-3.75</c:v>
                </c:pt>
                <c:pt idx="126">
                  <c:v>-3.74</c:v>
                </c:pt>
                <c:pt idx="127">
                  <c:v>-3.73</c:v>
                </c:pt>
                <c:pt idx="128">
                  <c:v>-3.72</c:v>
                </c:pt>
                <c:pt idx="129">
                  <c:v>-3.71</c:v>
                </c:pt>
                <c:pt idx="130">
                  <c:v>-3.7</c:v>
                </c:pt>
                <c:pt idx="131">
                  <c:v>-3.69</c:v>
                </c:pt>
                <c:pt idx="132">
                  <c:v>-3.68</c:v>
                </c:pt>
                <c:pt idx="133">
                  <c:v>-3.67</c:v>
                </c:pt>
                <c:pt idx="134">
                  <c:v>-3.66</c:v>
                </c:pt>
                <c:pt idx="135">
                  <c:v>-3.65</c:v>
                </c:pt>
                <c:pt idx="136">
                  <c:v>-3.64</c:v>
                </c:pt>
                <c:pt idx="137">
                  <c:v>-3.63</c:v>
                </c:pt>
                <c:pt idx="138">
                  <c:v>-3.62</c:v>
                </c:pt>
                <c:pt idx="139">
                  <c:v>-3.61</c:v>
                </c:pt>
                <c:pt idx="140">
                  <c:v>-3.6</c:v>
                </c:pt>
                <c:pt idx="141">
                  <c:v>-3.59</c:v>
                </c:pt>
                <c:pt idx="142">
                  <c:v>-3.58</c:v>
                </c:pt>
                <c:pt idx="143">
                  <c:v>-3.57</c:v>
                </c:pt>
                <c:pt idx="144">
                  <c:v>-3.56</c:v>
                </c:pt>
                <c:pt idx="145">
                  <c:v>-3.55</c:v>
                </c:pt>
                <c:pt idx="146">
                  <c:v>-3.54</c:v>
                </c:pt>
                <c:pt idx="147">
                  <c:v>-3.53</c:v>
                </c:pt>
                <c:pt idx="148">
                  <c:v>-3.52</c:v>
                </c:pt>
                <c:pt idx="149">
                  <c:v>-3.51</c:v>
                </c:pt>
                <c:pt idx="150">
                  <c:v>-3.5</c:v>
                </c:pt>
                <c:pt idx="151">
                  <c:v>-3.49</c:v>
                </c:pt>
                <c:pt idx="152">
                  <c:v>-3.48</c:v>
                </c:pt>
                <c:pt idx="153">
                  <c:v>-3.47</c:v>
                </c:pt>
                <c:pt idx="154">
                  <c:v>-3.46</c:v>
                </c:pt>
                <c:pt idx="155">
                  <c:v>-3.45</c:v>
                </c:pt>
                <c:pt idx="156">
                  <c:v>-3.44</c:v>
                </c:pt>
                <c:pt idx="157">
                  <c:v>-3.43</c:v>
                </c:pt>
                <c:pt idx="158">
                  <c:v>-3.42</c:v>
                </c:pt>
                <c:pt idx="159">
                  <c:v>-3.41</c:v>
                </c:pt>
                <c:pt idx="160">
                  <c:v>-3.4</c:v>
                </c:pt>
                <c:pt idx="161">
                  <c:v>-3.39</c:v>
                </c:pt>
                <c:pt idx="162">
                  <c:v>-3.38</c:v>
                </c:pt>
                <c:pt idx="163">
                  <c:v>-3.37</c:v>
                </c:pt>
                <c:pt idx="164">
                  <c:v>-3.36</c:v>
                </c:pt>
                <c:pt idx="165">
                  <c:v>-3.35</c:v>
                </c:pt>
                <c:pt idx="166">
                  <c:v>-3.34</c:v>
                </c:pt>
                <c:pt idx="167">
                  <c:v>-3.33</c:v>
                </c:pt>
                <c:pt idx="168">
                  <c:v>-3.32</c:v>
                </c:pt>
                <c:pt idx="169">
                  <c:v>-3.31</c:v>
                </c:pt>
                <c:pt idx="170">
                  <c:v>-3.3</c:v>
                </c:pt>
                <c:pt idx="171">
                  <c:v>-3.29</c:v>
                </c:pt>
                <c:pt idx="172">
                  <c:v>-3.28</c:v>
                </c:pt>
                <c:pt idx="173">
                  <c:v>-3.27</c:v>
                </c:pt>
                <c:pt idx="174">
                  <c:v>-3.26</c:v>
                </c:pt>
                <c:pt idx="175">
                  <c:v>-3.25</c:v>
                </c:pt>
                <c:pt idx="176">
                  <c:v>-3.24</c:v>
                </c:pt>
                <c:pt idx="177">
                  <c:v>-3.23</c:v>
                </c:pt>
                <c:pt idx="178">
                  <c:v>-3.22</c:v>
                </c:pt>
                <c:pt idx="179">
                  <c:v>-3.21</c:v>
                </c:pt>
                <c:pt idx="180">
                  <c:v>-3.2</c:v>
                </c:pt>
                <c:pt idx="181">
                  <c:v>-3.19</c:v>
                </c:pt>
                <c:pt idx="182">
                  <c:v>-3.18</c:v>
                </c:pt>
                <c:pt idx="183">
                  <c:v>-3.17</c:v>
                </c:pt>
                <c:pt idx="184">
                  <c:v>-3.16</c:v>
                </c:pt>
                <c:pt idx="185">
                  <c:v>-3.15</c:v>
                </c:pt>
                <c:pt idx="186">
                  <c:v>-3.14</c:v>
                </c:pt>
                <c:pt idx="187">
                  <c:v>-3.13</c:v>
                </c:pt>
                <c:pt idx="188">
                  <c:v>-3.12</c:v>
                </c:pt>
                <c:pt idx="189">
                  <c:v>-3.11</c:v>
                </c:pt>
                <c:pt idx="190">
                  <c:v>-3.1</c:v>
                </c:pt>
                <c:pt idx="191">
                  <c:v>-3.09</c:v>
                </c:pt>
                <c:pt idx="192">
                  <c:v>-3.08</c:v>
                </c:pt>
                <c:pt idx="193">
                  <c:v>-3.07</c:v>
                </c:pt>
                <c:pt idx="194">
                  <c:v>-3.06</c:v>
                </c:pt>
                <c:pt idx="195">
                  <c:v>-3.05</c:v>
                </c:pt>
                <c:pt idx="196">
                  <c:v>-3.04</c:v>
                </c:pt>
                <c:pt idx="197">
                  <c:v>-3.03</c:v>
                </c:pt>
                <c:pt idx="198">
                  <c:v>-3.02</c:v>
                </c:pt>
                <c:pt idx="199">
                  <c:v>-3.01</c:v>
                </c:pt>
                <c:pt idx="200">
                  <c:v>-3.0</c:v>
                </c:pt>
                <c:pt idx="201">
                  <c:v>-2.99</c:v>
                </c:pt>
                <c:pt idx="202">
                  <c:v>-2.98</c:v>
                </c:pt>
                <c:pt idx="203">
                  <c:v>-2.97</c:v>
                </c:pt>
                <c:pt idx="204">
                  <c:v>-2.96</c:v>
                </c:pt>
                <c:pt idx="205">
                  <c:v>-2.95</c:v>
                </c:pt>
                <c:pt idx="206">
                  <c:v>-2.94</c:v>
                </c:pt>
                <c:pt idx="207">
                  <c:v>-2.93</c:v>
                </c:pt>
                <c:pt idx="208">
                  <c:v>-2.92</c:v>
                </c:pt>
                <c:pt idx="209">
                  <c:v>-2.91</c:v>
                </c:pt>
                <c:pt idx="210">
                  <c:v>-2.9</c:v>
                </c:pt>
                <c:pt idx="211">
                  <c:v>-2.89</c:v>
                </c:pt>
                <c:pt idx="212">
                  <c:v>-2.88</c:v>
                </c:pt>
                <c:pt idx="213">
                  <c:v>-2.87</c:v>
                </c:pt>
                <c:pt idx="214">
                  <c:v>-2.86</c:v>
                </c:pt>
                <c:pt idx="215">
                  <c:v>-2.85</c:v>
                </c:pt>
                <c:pt idx="216">
                  <c:v>-2.84</c:v>
                </c:pt>
                <c:pt idx="217">
                  <c:v>-2.83</c:v>
                </c:pt>
                <c:pt idx="218">
                  <c:v>-2.82</c:v>
                </c:pt>
                <c:pt idx="219">
                  <c:v>-2.81</c:v>
                </c:pt>
                <c:pt idx="220">
                  <c:v>-2.8</c:v>
                </c:pt>
                <c:pt idx="221">
                  <c:v>-2.79</c:v>
                </c:pt>
                <c:pt idx="222">
                  <c:v>-2.78</c:v>
                </c:pt>
                <c:pt idx="223">
                  <c:v>-2.77</c:v>
                </c:pt>
                <c:pt idx="224">
                  <c:v>-2.76</c:v>
                </c:pt>
                <c:pt idx="225">
                  <c:v>-2.75</c:v>
                </c:pt>
                <c:pt idx="226">
                  <c:v>-2.74</c:v>
                </c:pt>
                <c:pt idx="227">
                  <c:v>-2.73</c:v>
                </c:pt>
                <c:pt idx="228">
                  <c:v>-2.72</c:v>
                </c:pt>
                <c:pt idx="229">
                  <c:v>-2.71</c:v>
                </c:pt>
                <c:pt idx="230">
                  <c:v>-2.7</c:v>
                </c:pt>
                <c:pt idx="231">
                  <c:v>-2.69</c:v>
                </c:pt>
                <c:pt idx="232">
                  <c:v>-2.68</c:v>
                </c:pt>
                <c:pt idx="233">
                  <c:v>-2.67</c:v>
                </c:pt>
                <c:pt idx="234">
                  <c:v>-2.66</c:v>
                </c:pt>
                <c:pt idx="235">
                  <c:v>-2.65</c:v>
                </c:pt>
                <c:pt idx="236">
                  <c:v>-2.64</c:v>
                </c:pt>
                <c:pt idx="237">
                  <c:v>-2.63</c:v>
                </c:pt>
                <c:pt idx="238">
                  <c:v>-2.62</c:v>
                </c:pt>
                <c:pt idx="239">
                  <c:v>-2.61</c:v>
                </c:pt>
                <c:pt idx="240">
                  <c:v>-2.6</c:v>
                </c:pt>
                <c:pt idx="241">
                  <c:v>-2.59</c:v>
                </c:pt>
                <c:pt idx="242">
                  <c:v>-2.58</c:v>
                </c:pt>
                <c:pt idx="243">
                  <c:v>-2.57</c:v>
                </c:pt>
                <c:pt idx="244">
                  <c:v>-2.56</c:v>
                </c:pt>
                <c:pt idx="245">
                  <c:v>-2.55</c:v>
                </c:pt>
                <c:pt idx="246">
                  <c:v>-2.54</c:v>
                </c:pt>
                <c:pt idx="247">
                  <c:v>-2.53</c:v>
                </c:pt>
                <c:pt idx="248">
                  <c:v>-2.52</c:v>
                </c:pt>
                <c:pt idx="249">
                  <c:v>-2.51</c:v>
                </c:pt>
                <c:pt idx="250">
                  <c:v>-2.5</c:v>
                </c:pt>
                <c:pt idx="251">
                  <c:v>-2.49</c:v>
                </c:pt>
                <c:pt idx="252">
                  <c:v>-2.48</c:v>
                </c:pt>
                <c:pt idx="253">
                  <c:v>-2.47</c:v>
                </c:pt>
                <c:pt idx="254">
                  <c:v>-2.46</c:v>
                </c:pt>
                <c:pt idx="255">
                  <c:v>-2.45</c:v>
                </c:pt>
                <c:pt idx="256">
                  <c:v>-2.44</c:v>
                </c:pt>
                <c:pt idx="257">
                  <c:v>-2.43</c:v>
                </c:pt>
                <c:pt idx="258">
                  <c:v>-2.42</c:v>
                </c:pt>
                <c:pt idx="259">
                  <c:v>-2.41</c:v>
                </c:pt>
                <c:pt idx="260">
                  <c:v>-2.4</c:v>
                </c:pt>
                <c:pt idx="261">
                  <c:v>-2.39</c:v>
                </c:pt>
                <c:pt idx="262">
                  <c:v>-2.38</c:v>
                </c:pt>
                <c:pt idx="263">
                  <c:v>-2.37</c:v>
                </c:pt>
                <c:pt idx="264">
                  <c:v>-2.36</c:v>
                </c:pt>
                <c:pt idx="265">
                  <c:v>-2.35</c:v>
                </c:pt>
                <c:pt idx="266">
                  <c:v>-2.34</c:v>
                </c:pt>
                <c:pt idx="267">
                  <c:v>-2.33</c:v>
                </c:pt>
                <c:pt idx="268">
                  <c:v>-2.32</c:v>
                </c:pt>
                <c:pt idx="269">
                  <c:v>-2.31</c:v>
                </c:pt>
                <c:pt idx="270">
                  <c:v>-2.3</c:v>
                </c:pt>
                <c:pt idx="271">
                  <c:v>-2.29</c:v>
                </c:pt>
                <c:pt idx="272">
                  <c:v>-2.28</c:v>
                </c:pt>
                <c:pt idx="273">
                  <c:v>-2.27</c:v>
                </c:pt>
                <c:pt idx="274">
                  <c:v>-2.26</c:v>
                </c:pt>
                <c:pt idx="275">
                  <c:v>-2.25</c:v>
                </c:pt>
                <c:pt idx="276">
                  <c:v>-2.24</c:v>
                </c:pt>
                <c:pt idx="277">
                  <c:v>-2.23</c:v>
                </c:pt>
                <c:pt idx="278">
                  <c:v>-2.22</c:v>
                </c:pt>
                <c:pt idx="279">
                  <c:v>-2.21</c:v>
                </c:pt>
                <c:pt idx="280">
                  <c:v>-2.2</c:v>
                </c:pt>
                <c:pt idx="281">
                  <c:v>-2.19</c:v>
                </c:pt>
                <c:pt idx="282">
                  <c:v>-2.18</c:v>
                </c:pt>
                <c:pt idx="283">
                  <c:v>-2.17</c:v>
                </c:pt>
                <c:pt idx="284">
                  <c:v>-2.16</c:v>
                </c:pt>
                <c:pt idx="285">
                  <c:v>-2.15</c:v>
                </c:pt>
                <c:pt idx="286">
                  <c:v>-2.14</c:v>
                </c:pt>
                <c:pt idx="287">
                  <c:v>-2.13</c:v>
                </c:pt>
                <c:pt idx="288">
                  <c:v>-2.12</c:v>
                </c:pt>
                <c:pt idx="289">
                  <c:v>-2.11</c:v>
                </c:pt>
                <c:pt idx="290">
                  <c:v>-2.1</c:v>
                </c:pt>
                <c:pt idx="291">
                  <c:v>-2.09</c:v>
                </c:pt>
                <c:pt idx="292">
                  <c:v>-2.08</c:v>
                </c:pt>
                <c:pt idx="293">
                  <c:v>-2.07</c:v>
                </c:pt>
                <c:pt idx="294">
                  <c:v>-2.06</c:v>
                </c:pt>
                <c:pt idx="295">
                  <c:v>-2.05</c:v>
                </c:pt>
                <c:pt idx="296">
                  <c:v>-2.04</c:v>
                </c:pt>
                <c:pt idx="297">
                  <c:v>-2.03</c:v>
                </c:pt>
                <c:pt idx="298">
                  <c:v>-2.02</c:v>
                </c:pt>
                <c:pt idx="299">
                  <c:v>-2.01</c:v>
                </c:pt>
                <c:pt idx="300">
                  <c:v>-2.0</c:v>
                </c:pt>
                <c:pt idx="301">
                  <c:v>-1.99</c:v>
                </c:pt>
                <c:pt idx="302">
                  <c:v>-1.98</c:v>
                </c:pt>
                <c:pt idx="303">
                  <c:v>-1.97</c:v>
                </c:pt>
                <c:pt idx="304">
                  <c:v>-1.96</c:v>
                </c:pt>
                <c:pt idx="305">
                  <c:v>-1.95</c:v>
                </c:pt>
                <c:pt idx="306">
                  <c:v>-1.94</c:v>
                </c:pt>
                <c:pt idx="307">
                  <c:v>-1.93</c:v>
                </c:pt>
                <c:pt idx="308">
                  <c:v>-1.92</c:v>
                </c:pt>
                <c:pt idx="309">
                  <c:v>-1.91</c:v>
                </c:pt>
                <c:pt idx="310">
                  <c:v>-1.9</c:v>
                </c:pt>
                <c:pt idx="311">
                  <c:v>-1.89</c:v>
                </c:pt>
                <c:pt idx="312">
                  <c:v>-1.88</c:v>
                </c:pt>
                <c:pt idx="313">
                  <c:v>-1.87</c:v>
                </c:pt>
                <c:pt idx="314">
                  <c:v>-1.86</c:v>
                </c:pt>
                <c:pt idx="315">
                  <c:v>-1.85</c:v>
                </c:pt>
                <c:pt idx="316">
                  <c:v>-1.84</c:v>
                </c:pt>
                <c:pt idx="317">
                  <c:v>-1.83</c:v>
                </c:pt>
                <c:pt idx="318">
                  <c:v>-1.82</c:v>
                </c:pt>
                <c:pt idx="319">
                  <c:v>-1.81</c:v>
                </c:pt>
                <c:pt idx="320">
                  <c:v>-1.8</c:v>
                </c:pt>
                <c:pt idx="321">
                  <c:v>-1.79</c:v>
                </c:pt>
                <c:pt idx="322">
                  <c:v>-1.78</c:v>
                </c:pt>
                <c:pt idx="323">
                  <c:v>-1.77</c:v>
                </c:pt>
                <c:pt idx="324">
                  <c:v>-1.76</c:v>
                </c:pt>
                <c:pt idx="325">
                  <c:v>-1.75</c:v>
                </c:pt>
                <c:pt idx="326">
                  <c:v>-1.74</c:v>
                </c:pt>
                <c:pt idx="327">
                  <c:v>-1.73</c:v>
                </c:pt>
                <c:pt idx="328">
                  <c:v>-1.72</c:v>
                </c:pt>
                <c:pt idx="329">
                  <c:v>-1.71</c:v>
                </c:pt>
                <c:pt idx="330">
                  <c:v>-1.7</c:v>
                </c:pt>
                <c:pt idx="331">
                  <c:v>-1.69</c:v>
                </c:pt>
                <c:pt idx="332">
                  <c:v>-1.68</c:v>
                </c:pt>
                <c:pt idx="333">
                  <c:v>-1.67</c:v>
                </c:pt>
                <c:pt idx="334">
                  <c:v>-1.66</c:v>
                </c:pt>
                <c:pt idx="335">
                  <c:v>-1.65</c:v>
                </c:pt>
                <c:pt idx="336">
                  <c:v>-1.64</c:v>
                </c:pt>
                <c:pt idx="337">
                  <c:v>-1.63</c:v>
                </c:pt>
                <c:pt idx="338">
                  <c:v>-1.62</c:v>
                </c:pt>
                <c:pt idx="339">
                  <c:v>-1.61</c:v>
                </c:pt>
                <c:pt idx="340">
                  <c:v>-1.6</c:v>
                </c:pt>
                <c:pt idx="341">
                  <c:v>-1.59</c:v>
                </c:pt>
                <c:pt idx="342">
                  <c:v>-1.58</c:v>
                </c:pt>
                <c:pt idx="343">
                  <c:v>-1.57</c:v>
                </c:pt>
                <c:pt idx="344">
                  <c:v>-1.56</c:v>
                </c:pt>
                <c:pt idx="345">
                  <c:v>-1.55</c:v>
                </c:pt>
                <c:pt idx="346">
                  <c:v>-1.54</c:v>
                </c:pt>
                <c:pt idx="347">
                  <c:v>-1.53</c:v>
                </c:pt>
                <c:pt idx="348">
                  <c:v>-1.52</c:v>
                </c:pt>
                <c:pt idx="349">
                  <c:v>-1.51</c:v>
                </c:pt>
                <c:pt idx="350">
                  <c:v>-1.5</c:v>
                </c:pt>
                <c:pt idx="351">
                  <c:v>-1.49</c:v>
                </c:pt>
                <c:pt idx="352">
                  <c:v>-1.48</c:v>
                </c:pt>
                <c:pt idx="353">
                  <c:v>-1.47</c:v>
                </c:pt>
                <c:pt idx="354">
                  <c:v>-1.46</c:v>
                </c:pt>
                <c:pt idx="355">
                  <c:v>-1.45</c:v>
                </c:pt>
                <c:pt idx="356">
                  <c:v>-1.44</c:v>
                </c:pt>
                <c:pt idx="357">
                  <c:v>-1.43</c:v>
                </c:pt>
                <c:pt idx="358">
                  <c:v>-1.42</c:v>
                </c:pt>
                <c:pt idx="359">
                  <c:v>-1.41</c:v>
                </c:pt>
                <c:pt idx="360">
                  <c:v>-1.4</c:v>
                </c:pt>
                <c:pt idx="361">
                  <c:v>-1.39</c:v>
                </c:pt>
                <c:pt idx="362">
                  <c:v>-1.38</c:v>
                </c:pt>
                <c:pt idx="363">
                  <c:v>-1.37</c:v>
                </c:pt>
                <c:pt idx="364">
                  <c:v>-1.36</c:v>
                </c:pt>
                <c:pt idx="365">
                  <c:v>-1.35</c:v>
                </c:pt>
                <c:pt idx="366">
                  <c:v>-1.34</c:v>
                </c:pt>
                <c:pt idx="367">
                  <c:v>-1.33</c:v>
                </c:pt>
                <c:pt idx="368">
                  <c:v>-1.32</c:v>
                </c:pt>
                <c:pt idx="369">
                  <c:v>-1.31</c:v>
                </c:pt>
                <c:pt idx="370">
                  <c:v>-1.3</c:v>
                </c:pt>
                <c:pt idx="371">
                  <c:v>-1.29</c:v>
                </c:pt>
                <c:pt idx="372">
                  <c:v>-1.28</c:v>
                </c:pt>
                <c:pt idx="373">
                  <c:v>-1.27</c:v>
                </c:pt>
                <c:pt idx="374">
                  <c:v>-1.26</c:v>
                </c:pt>
                <c:pt idx="375">
                  <c:v>-1.25</c:v>
                </c:pt>
                <c:pt idx="376">
                  <c:v>-1.24</c:v>
                </c:pt>
                <c:pt idx="377">
                  <c:v>-1.23</c:v>
                </c:pt>
                <c:pt idx="378">
                  <c:v>-1.22</c:v>
                </c:pt>
                <c:pt idx="379">
                  <c:v>-1.21</c:v>
                </c:pt>
                <c:pt idx="380">
                  <c:v>-1.2</c:v>
                </c:pt>
                <c:pt idx="381">
                  <c:v>-1.19</c:v>
                </c:pt>
                <c:pt idx="382">
                  <c:v>-1.18</c:v>
                </c:pt>
                <c:pt idx="383">
                  <c:v>-1.17</c:v>
                </c:pt>
                <c:pt idx="384">
                  <c:v>-1.16</c:v>
                </c:pt>
                <c:pt idx="385">
                  <c:v>-1.15</c:v>
                </c:pt>
                <c:pt idx="386">
                  <c:v>-1.14</c:v>
                </c:pt>
                <c:pt idx="387">
                  <c:v>-1.13</c:v>
                </c:pt>
                <c:pt idx="388">
                  <c:v>-1.12</c:v>
                </c:pt>
                <c:pt idx="389">
                  <c:v>-1.11</c:v>
                </c:pt>
                <c:pt idx="390">
                  <c:v>-1.1</c:v>
                </c:pt>
                <c:pt idx="391">
                  <c:v>-1.09</c:v>
                </c:pt>
                <c:pt idx="392">
                  <c:v>-1.08</c:v>
                </c:pt>
                <c:pt idx="393">
                  <c:v>-1.07</c:v>
                </c:pt>
                <c:pt idx="394">
                  <c:v>-1.06</c:v>
                </c:pt>
                <c:pt idx="395">
                  <c:v>-1.05</c:v>
                </c:pt>
                <c:pt idx="396">
                  <c:v>-1.04</c:v>
                </c:pt>
                <c:pt idx="397">
                  <c:v>-1.03</c:v>
                </c:pt>
                <c:pt idx="398">
                  <c:v>-1.02</c:v>
                </c:pt>
                <c:pt idx="399">
                  <c:v>-1.01</c:v>
                </c:pt>
                <c:pt idx="400">
                  <c:v>-1.0</c:v>
                </c:pt>
                <c:pt idx="401">
                  <c:v>-0.99</c:v>
                </c:pt>
                <c:pt idx="402">
                  <c:v>-0.98</c:v>
                </c:pt>
                <c:pt idx="403">
                  <c:v>-0.97</c:v>
                </c:pt>
                <c:pt idx="404">
                  <c:v>-0.96</c:v>
                </c:pt>
                <c:pt idx="405">
                  <c:v>-0.95</c:v>
                </c:pt>
                <c:pt idx="406">
                  <c:v>-0.939999999999999</c:v>
                </c:pt>
                <c:pt idx="407">
                  <c:v>-0.93</c:v>
                </c:pt>
                <c:pt idx="408">
                  <c:v>-0.92</c:v>
                </c:pt>
                <c:pt idx="409">
                  <c:v>-0.91</c:v>
                </c:pt>
                <c:pt idx="410">
                  <c:v>-0.9</c:v>
                </c:pt>
                <c:pt idx="411">
                  <c:v>-0.89</c:v>
                </c:pt>
                <c:pt idx="412">
                  <c:v>-0.88</c:v>
                </c:pt>
                <c:pt idx="413">
                  <c:v>-0.87</c:v>
                </c:pt>
                <c:pt idx="414">
                  <c:v>-0.86</c:v>
                </c:pt>
                <c:pt idx="415">
                  <c:v>-0.85</c:v>
                </c:pt>
                <c:pt idx="416">
                  <c:v>-0.84</c:v>
                </c:pt>
                <c:pt idx="417">
                  <c:v>-0.83</c:v>
                </c:pt>
                <c:pt idx="418">
                  <c:v>-0.82</c:v>
                </c:pt>
                <c:pt idx="419">
                  <c:v>-0.81</c:v>
                </c:pt>
                <c:pt idx="420">
                  <c:v>-0.8</c:v>
                </c:pt>
                <c:pt idx="421">
                  <c:v>-0.79</c:v>
                </c:pt>
                <c:pt idx="422">
                  <c:v>-0.78</c:v>
                </c:pt>
                <c:pt idx="423">
                  <c:v>-0.769999999999999</c:v>
                </c:pt>
                <c:pt idx="424">
                  <c:v>-0.76</c:v>
                </c:pt>
                <c:pt idx="425">
                  <c:v>-0.75</c:v>
                </c:pt>
                <c:pt idx="426">
                  <c:v>-0.74</c:v>
                </c:pt>
                <c:pt idx="427">
                  <c:v>-0.729999999999999</c:v>
                </c:pt>
                <c:pt idx="428">
                  <c:v>-0.72</c:v>
                </c:pt>
                <c:pt idx="429">
                  <c:v>-0.71</c:v>
                </c:pt>
                <c:pt idx="430">
                  <c:v>-0.7</c:v>
                </c:pt>
                <c:pt idx="431">
                  <c:v>-0.689999999999999</c:v>
                </c:pt>
                <c:pt idx="432">
                  <c:v>-0.68</c:v>
                </c:pt>
                <c:pt idx="433">
                  <c:v>-0.67</c:v>
                </c:pt>
                <c:pt idx="434">
                  <c:v>-0.66</c:v>
                </c:pt>
                <c:pt idx="435">
                  <c:v>-0.649999999999999</c:v>
                </c:pt>
                <c:pt idx="436">
                  <c:v>-0.64</c:v>
                </c:pt>
                <c:pt idx="437">
                  <c:v>-0.63</c:v>
                </c:pt>
                <c:pt idx="438">
                  <c:v>-0.62</c:v>
                </c:pt>
                <c:pt idx="439">
                  <c:v>-0.61</c:v>
                </c:pt>
                <c:pt idx="440">
                  <c:v>-0.6</c:v>
                </c:pt>
                <c:pt idx="441">
                  <c:v>-0.59</c:v>
                </c:pt>
                <c:pt idx="442">
                  <c:v>-0.58</c:v>
                </c:pt>
                <c:pt idx="443">
                  <c:v>-0.57</c:v>
                </c:pt>
                <c:pt idx="444">
                  <c:v>-0.56</c:v>
                </c:pt>
                <c:pt idx="445">
                  <c:v>-0.55</c:v>
                </c:pt>
                <c:pt idx="446">
                  <c:v>-0.54</c:v>
                </c:pt>
                <c:pt idx="447">
                  <c:v>-0.53</c:v>
                </c:pt>
                <c:pt idx="448">
                  <c:v>-0.52</c:v>
                </c:pt>
                <c:pt idx="449">
                  <c:v>-0.51</c:v>
                </c:pt>
                <c:pt idx="450">
                  <c:v>-0.5</c:v>
                </c:pt>
                <c:pt idx="451">
                  <c:v>-0.49</c:v>
                </c:pt>
                <c:pt idx="452">
                  <c:v>-0.48</c:v>
                </c:pt>
                <c:pt idx="453">
                  <c:v>-0.47</c:v>
                </c:pt>
                <c:pt idx="454">
                  <c:v>-0.46</c:v>
                </c:pt>
                <c:pt idx="455">
                  <c:v>-0.45</c:v>
                </c:pt>
                <c:pt idx="456">
                  <c:v>-0.439999999999999</c:v>
                </c:pt>
                <c:pt idx="457">
                  <c:v>-0.43</c:v>
                </c:pt>
                <c:pt idx="458">
                  <c:v>-0.42</c:v>
                </c:pt>
                <c:pt idx="459">
                  <c:v>-0.41</c:v>
                </c:pt>
                <c:pt idx="460">
                  <c:v>-0.399999999999999</c:v>
                </c:pt>
                <c:pt idx="461">
                  <c:v>-0.39</c:v>
                </c:pt>
                <c:pt idx="462">
                  <c:v>-0.38</c:v>
                </c:pt>
                <c:pt idx="463">
                  <c:v>-0.37</c:v>
                </c:pt>
                <c:pt idx="464">
                  <c:v>-0.36</c:v>
                </c:pt>
                <c:pt idx="465">
                  <c:v>-0.35</c:v>
                </c:pt>
                <c:pt idx="466">
                  <c:v>-0.34</c:v>
                </c:pt>
                <c:pt idx="467">
                  <c:v>-0.33</c:v>
                </c:pt>
                <c:pt idx="468">
                  <c:v>-0.32</c:v>
                </c:pt>
                <c:pt idx="469">
                  <c:v>-0.31</c:v>
                </c:pt>
                <c:pt idx="470">
                  <c:v>-0.3</c:v>
                </c:pt>
                <c:pt idx="471">
                  <c:v>-0.29</c:v>
                </c:pt>
                <c:pt idx="472">
                  <c:v>-0.28</c:v>
                </c:pt>
                <c:pt idx="473">
                  <c:v>-0.27</c:v>
                </c:pt>
                <c:pt idx="474">
                  <c:v>-0.26</c:v>
                </c:pt>
                <c:pt idx="475">
                  <c:v>-0.25</c:v>
                </c:pt>
                <c:pt idx="476">
                  <c:v>-0.24</c:v>
                </c:pt>
                <c:pt idx="477">
                  <c:v>-0.23</c:v>
                </c:pt>
                <c:pt idx="478">
                  <c:v>-0.22</c:v>
                </c:pt>
                <c:pt idx="479">
                  <c:v>-0.21</c:v>
                </c:pt>
                <c:pt idx="480">
                  <c:v>-0.2</c:v>
                </c:pt>
                <c:pt idx="481">
                  <c:v>-0.189999999999999</c:v>
                </c:pt>
                <c:pt idx="482">
                  <c:v>-0.18</c:v>
                </c:pt>
                <c:pt idx="483">
                  <c:v>-0.17</c:v>
                </c:pt>
                <c:pt idx="484">
                  <c:v>-0.16</c:v>
                </c:pt>
                <c:pt idx="485">
                  <c:v>-0.149999999999999</c:v>
                </c:pt>
                <c:pt idx="486">
                  <c:v>-0.14</c:v>
                </c:pt>
                <c:pt idx="487">
                  <c:v>-0.13</c:v>
                </c:pt>
                <c:pt idx="488">
                  <c:v>-0.12</c:v>
                </c:pt>
                <c:pt idx="489">
                  <c:v>-0.11</c:v>
                </c:pt>
                <c:pt idx="490">
                  <c:v>-0.0999999999999996</c:v>
                </c:pt>
                <c:pt idx="491">
                  <c:v>-0.0899999999999998</c:v>
                </c:pt>
                <c:pt idx="492">
                  <c:v>-0.0800000000000001</c:v>
                </c:pt>
                <c:pt idx="493">
                  <c:v>-0.0700000000000003</c:v>
                </c:pt>
                <c:pt idx="494">
                  <c:v>-0.0599999999999996</c:v>
                </c:pt>
                <c:pt idx="495">
                  <c:v>-0.0499999999999998</c:v>
                </c:pt>
                <c:pt idx="496">
                  <c:v>-0.04</c:v>
                </c:pt>
                <c:pt idx="497">
                  <c:v>-0.0300000000000002</c:v>
                </c:pt>
                <c:pt idx="498">
                  <c:v>-0.0199999999999996</c:v>
                </c:pt>
                <c:pt idx="499">
                  <c:v>-0.00999999999999978</c:v>
                </c:pt>
                <c:pt idx="500">
                  <c:v>0.0</c:v>
                </c:pt>
                <c:pt idx="501">
                  <c:v>0.00999999999999978</c:v>
                </c:pt>
                <c:pt idx="502">
                  <c:v>0.0200000000000005</c:v>
                </c:pt>
                <c:pt idx="503">
                  <c:v>0.0300000000000002</c:v>
                </c:pt>
                <c:pt idx="504">
                  <c:v>0.04</c:v>
                </c:pt>
                <c:pt idx="505">
                  <c:v>0.0499999999999998</c:v>
                </c:pt>
                <c:pt idx="506">
                  <c:v>0.0600000000000005</c:v>
                </c:pt>
                <c:pt idx="507">
                  <c:v>0.0700000000000003</c:v>
                </c:pt>
                <c:pt idx="508">
                  <c:v>0.0800000000000001</c:v>
                </c:pt>
                <c:pt idx="509">
                  <c:v>0.0899999999999998</c:v>
                </c:pt>
                <c:pt idx="510">
                  <c:v>0.100000000000001</c:v>
                </c:pt>
                <c:pt idx="511">
                  <c:v>0.11</c:v>
                </c:pt>
                <c:pt idx="512">
                  <c:v>0.12</c:v>
                </c:pt>
                <c:pt idx="513">
                  <c:v>0.13</c:v>
                </c:pt>
                <c:pt idx="514">
                  <c:v>0.14</c:v>
                </c:pt>
                <c:pt idx="515">
                  <c:v>0.15</c:v>
                </c:pt>
                <c:pt idx="516">
                  <c:v>0.16</c:v>
                </c:pt>
                <c:pt idx="517">
                  <c:v>0.17</c:v>
                </c:pt>
                <c:pt idx="518">
                  <c:v>0.18</c:v>
                </c:pt>
                <c:pt idx="519">
                  <c:v>0.19</c:v>
                </c:pt>
                <c:pt idx="520">
                  <c:v>0.2</c:v>
                </c:pt>
                <c:pt idx="521">
                  <c:v>0.21</c:v>
                </c:pt>
                <c:pt idx="522">
                  <c:v>0.22</c:v>
                </c:pt>
                <c:pt idx="523">
                  <c:v>0.23</c:v>
                </c:pt>
                <c:pt idx="524">
                  <c:v>0.24</c:v>
                </c:pt>
                <c:pt idx="525">
                  <c:v>0.25</c:v>
                </c:pt>
                <c:pt idx="526">
                  <c:v>0.26</c:v>
                </c:pt>
                <c:pt idx="527">
                  <c:v>0.27</c:v>
                </c:pt>
                <c:pt idx="528">
                  <c:v>0.28</c:v>
                </c:pt>
                <c:pt idx="529">
                  <c:v>0.29</c:v>
                </c:pt>
                <c:pt idx="530">
                  <c:v>0.3</c:v>
                </c:pt>
                <c:pt idx="531">
                  <c:v>0.31</c:v>
                </c:pt>
                <c:pt idx="532">
                  <c:v>0.32</c:v>
                </c:pt>
                <c:pt idx="533">
                  <c:v>0.33</c:v>
                </c:pt>
                <c:pt idx="534">
                  <c:v>0.34</c:v>
                </c:pt>
                <c:pt idx="535">
                  <c:v>0.35</c:v>
                </c:pt>
                <c:pt idx="536">
                  <c:v>0.36</c:v>
                </c:pt>
                <c:pt idx="537">
                  <c:v>0.37</c:v>
                </c:pt>
                <c:pt idx="538">
                  <c:v>0.38</c:v>
                </c:pt>
                <c:pt idx="539">
                  <c:v>0.39</c:v>
                </c:pt>
                <c:pt idx="540">
                  <c:v>0.4</c:v>
                </c:pt>
                <c:pt idx="541">
                  <c:v>0.41</c:v>
                </c:pt>
                <c:pt idx="542">
                  <c:v>0.42</c:v>
                </c:pt>
                <c:pt idx="543">
                  <c:v>0.43</c:v>
                </c:pt>
                <c:pt idx="544">
                  <c:v>0.44</c:v>
                </c:pt>
                <c:pt idx="545">
                  <c:v>0.45</c:v>
                </c:pt>
                <c:pt idx="546">
                  <c:v>0.46</c:v>
                </c:pt>
                <c:pt idx="547">
                  <c:v>0.47</c:v>
                </c:pt>
                <c:pt idx="548">
                  <c:v>0.48</c:v>
                </c:pt>
                <c:pt idx="549">
                  <c:v>0.49</c:v>
                </c:pt>
                <c:pt idx="550">
                  <c:v>0.5</c:v>
                </c:pt>
                <c:pt idx="551">
                  <c:v>0.51</c:v>
                </c:pt>
                <c:pt idx="552">
                  <c:v>0.52</c:v>
                </c:pt>
                <c:pt idx="553">
                  <c:v>0.53</c:v>
                </c:pt>
                <c:pt idx="554">
                  <c:v>0.54</c:v>
                </c:pt>
                <c:pt idx="555">
                  <c:v>0.55</c:v>
                </c:pt>
                <c:pt idx="556">
                  <c:v>0.56</c:v>
                </c:pt>
                <c:pt idx="557">
                  <c:v>0.57</c:v>
                </c:pt>
                <c:pt idx="558">
                  <c:v>0.58</c:v>
                </c:pt>
                <c:pt idx="559">
                  <c:v>0.59</c:v>
                </c:pt>
                <c:pt idx="560">
                  <c:v>0.6</c:v>
                </c:pt>
                <c:pt idx="561">
                  <c:v>0.61</c:v>
                </c:pt>
                <c:pt idx="562">
                  <c:v>0.62</c:v>
                </c:pt>
                <c:pt idx="563">
                  <c:v>0.63</c:v>
                </c:pt>
                <c:pt idx="564">
                  <c:v>0.64</c:v>
                </c:pt>
                <c:pt idx="565">
                  <c:v>0.65</c:v>
                </c:pt>
                <c:pt idx="566">
                  <c:v>0.66</c:v>
                </c:pt>
                <c:pt idx="567">
                  <c:v>0.67</c:v>
                </c:pt>
                <c:pt idx="568">
                  <c:v>0.68</c:v>
                </c:pt>
                <c:pt idx="569">
                  <c:v>0.69</c:v>
                </c:pt>
                <c:pt idx="570">
                  <c:v>0.7</c:v>
                </c:pt>
                <c:pt idx="571">
                  <c:v>0.71</c:v>
                </c:pt>
                <c:pt idx="572">
                  <c:v>0.72</c:v>
                </c:pt>
                <c:pt idx="573">
                  <c:v>0.73</c:v>
                </c:pt>
                <c:pt idx="574">
                  <c:v>0.74</c:v>
                </c:pt>
                <c:pt idx="575">
                  <c:v>0.75</c:v>
                </c:pt>
                <c:pt idx="576">
                  <c:v>0.76</c:v>
                </c:pt>
                <c:pt idx="577">
                  <c:v>0.77</c:v>
                </c:pt>
                <c:pt idx="578">
                  <c:v>0.78</c:v>
                </c:pt>
                <c:pt idx="579">
                  <c:v>0.79</c:v>
                </c:pt>
                <c:pt idx="580">
                  <c:v>0.8</c:v>
                </c:pt>
                <c:pt idx="581">
                  <c:v>0.81</c:v>
                </c:pt>
                <c:pt idx="582">
                  <c:v>0.82</c:v>
                </c:pt>
                <c:pt idx="583">
                  <c:v>0.83</c:v>
                </c:pt>
                <c:pt idx="584">
                  <c:v>0.84</c:v>
                </c:pt>
                <c:pt idx="585">
                  <c:v>0.85</c:v>
                </c:pt>
                <c:pt idx="586">
                  <c:v>0.86</c:v>
                </c:pt>
                <c:pt idx="587">
                  <c:v>0.87</c:v>
                </c:pt>
                <c:pt idx="588">
                  <c:v>0.88</c:v>
                </c:pt>
                <c:pt idx="589">
                  <c:v>0.89</c:v>
                </c:pt>
                <c:pt idx="590">
                  <c:v>0.9</c:v>
                </c:pt>
                <c:pt idx="591">
                  <c:v>0.91</c:v>
                </c:pt>
                <c:pt idx="592">
                  <c:v>0.92</c:v>
                </c:pt>
                <c:pt idx="593">
                  <c:v>0.93</c:v>
                </c:pt>
                <c:pt idx="594">
                  <c:v>0.94</c:v>
                </c:pt>
                <c:pt idx="595">
                  <c:v>0.95</c:v>
                </c:pt>
                <c:pt idx="596">
                  <c:v>0.96</c:v>
                </c:pt>
                <c:pt idx="597">
                  <c:v>0.97</c:v>
                </c:pt>
                <c:pt idx="598">
                  <c:v>0.98</c:v>
                </c:pt>
                <c:pt idx="599">
                  <c:v>0.99</c:v>
                </c:pt>
                <c:pt idx="600">
                  <c:v>1.0</c:v>
                </c:pt>
                <c:pt idx="601">
                  <c:v>1.01</c:v>
                </c:pt>
                <c:pt idx="602">
                  <c:v>1.02</c:v>
                </c:pt>
                <c:pt idx="603">
                  <c:v>1.03</c:v>
                </c:pt>
                <c:pt idx="604">
                  <c:v>1.04</c:v>
                </c:pt>
                <c:pt idx="605">
                  <c:v>1.05</c:v>
                </c:pt>
                <c:pt idx="606">
                  <c:v>1.06</c:v>
                </c:pt>
                <c:pt idx="607">
                  <c:v>1.07</c:v>
                </c:pt>
                <c:pt idx="608">
                  <c:v>1.08</c:v>
                </c:pt>
                <c:pt idx="609">
                  <c:v>1.09</c:v>
                </c:pt>
                <c:pt idx="610">
                  <c:v>1.100000000000001</c:v>
                </c:pt>
                <c:pt idx="611">
                  <c:v>1.11</c:v>
                </c:pt>
                <c:pt idx="612">
                  <c:v>1.12</c:v>
                </c:pt>
                <c:pt idx="613">
                  <c:v>1.13</c:v>
                </c:pt>
                <c:pt idx="614">
                  <c:v>1.140000000000001</c:v>
                </c:pt>
                <c:pt idx="615">
                  <c:v>1.15</c:v>
                </c:pt>
                <c:pt idx="616">
                  <c:v>1.16</c:v>
                </c:pt>
                <c:pt idx="617">
                  <c:v>1.17</c:v>
                </c:pt>
                <c:pt idx="618">
                  <c:v>1.18</c:v>
                </c:pt>
                <c:pt idx="619">
                  <c:v>1.19</c:v>
                </c:pt>
                <c:pt idx="620">
                  <c:v>1.2</c:v>
                </c:pt>
                <c:pt idx="621">
                  <c:v>1.21</c:v>
                </c:pt>
                <c:pt idx="622">
                  <c:v>1.22</c:v>
                </c:pt>
                <c:pt idx="623">
                  <c:v>1.23</c:v>
                </c:pt>
                <c:pt idx="624">
                  <c:v>1.24</c:v>
                </c:pt>
                <c:pt idx="625">
                  <c:v>1.25</c:v>
                </c:pt>
                <c:pt idx="626">
                  <c:v>1.26</c:v>
                </c:pt>
                <c:pt idx="627">
                  <c:v>1.27</c:v>
                </c:pt>
                <c:pt idx="628">
                  <c:v>1.28</c:v>
                </c:pt>
                <c:pt idx="629">
                  <c:v>1.29</c:v>
                </c:pt>
                <c:pt idx="630">
                  <c:v>1.3</c:v>
                </c:pt>
                <c:pt idx="631">
                  <c:v>1.31</c:v>
                </c:pt>
                <c:pt idx="632">
                  <c:v>1.32</c:v>
                </c:pt>
                <c:pt idx="633">
                  <c:v>1.33</c:v>
                </c:pt>
                <c:pt idx="634">
                  <c:v>1.34</c:v>
                </c:pt>
                <c:pt idx="635">
                  <c:v>1.35</c:v>
                </c:pt>
                <c:pt idx="636">
                  <c:v>1.36</c:v>
                </c:pt>
                <c:pt idx="637">
                  <c:v>1.37</c:v>
                </c:pt>
                <c:pt idx="638">
                  <c:v>1.38</c:v>
                </c:pt>
                <c:pt idx="639">
                  <c:v>1.39</c:v>
                </c:pt>
                <c:pt idx="640">
                  <c:v>1.4</c:v>
                </c:pt>
                <c:pt idx="641">
                  <c:v>1.41</c:v>
                </c:pt>
                <c:pt idx="642">
                  <c:v>1.42</c:v>
                </c:pt>
                <c:pt idx="643">
                  <c:v>1.43</c:v>
                </c:pt>
                <c:pt idx="644">
                  <c:v>1.44</c:v>
                </c:pt>
                <c:pt idx="645">
                  <c:v>1.45</c:v>
                </c:pt>
                <c:pt idx="646">
                  <c:v>1.46</c:v>
                </c:pt>
                <c:pt idx="647">
                  <c:v>1.47</c:v>
                </c:pt>
                <c:pt idx="648">
                  <c:v>1.48</c:v>
                </c:pt>
                <c:pt idx="649">
                  <c:v>1.49</c:v>
                </c:pt>
                <c:pt idx="650">
                  <c:v>1.5</c:v>
                </c:pt>
                <c:pt idx="651">
                  <c:v>1.51</c:v>
                </c:pt>
                <c:pt idx="652">
                  <c:v>1.52</c:v>
                </c:pt>
                <c:pt idx="653">
                  <c:v>1.53</c:v>
                </c:pt>
                <c:pt idx="654">
                  <c:v>1.54</c:v>
                </c:pt>
                <c:pt idx="655">
                  <c:v>1.55</c:v>
                </c:pt>
                <c:pt idx="656">
                  <c:v>1.56</c:v>
                </c:pt>
                <c:pt idx="657">
                  <c:v>1.57</c:v>
                </c:pt>
                <c:pt idx="658">
                  <c:v>1.58</c:v>
                </c:pt>
                <c:pt idx="659">
                  <c:v>1.59</c:v>
                </c:pt>
                <c:pt idx="660">
                  <c:v>1.6</c:v>
                </c:pt>
                <c:pt idx="661">
                  <c:v>1.61</c:v>
                </c:pt>
                <c:pt idx="662">
                  <c:v>1.62</c:v>
                </c:pt>
                <c:pt idx="663">
                  <c:v>1.63</c:v>
                </c:pt>
                <c:pt idx="664">
                  <c:v>1.64</c:v>
                </c:pt>
                <c:pt idx="665">
                  <c:v>1.65</c:v>
                </c:pt>
                <c:pt idx="666">
                  <c:v>1.66</c:v>
                </c:pt>
                <c:pt idx="667">
                  <c:v>1.67</c:v>
                </c:pt>
                <c:pt idx="668">
                  <c:v>1.68</c:v>
                </c:pt>
                <c:pt idx="669">
                  <c:v>1.69</c:v>
                </c:pt>
                <c:pt idx="670">
                  <c:v>1.7</c:v>
                </c:pt>
                <c:pt idx="671">
                  <c:v>1.71</c:v>
                </c:pt>
                <c:pt idx="672">
                  <c:v>1.72</c:v>
                </c:pt>
                <c:pt idx="673">
                  <c:v>1.73</c:v>
                </c:pt>
                <c:pt idx="674">
                  <c:v>1.74</c:v>
                </c:pt>
                <c:pt idx="675">
                  <c:v>1.75</c:v>
                </c:pt>
                <c:pt idx="676">
                  <c:v>1.76</c:v>
                </c:pt>
                <c:pt idx="677">
                  <c:v>1.77</c:v>
                </c:pt>
                <c:pt idx="678">
                  <c:v>1.78</c:v>
                </c:pt>
                <c:pt idx="679">
                  <c:v>1.79</c:v>
                </c:pt>
                <c:pt idx="680">
                  <c:v>1.8</c:v>
                </c:pt>
                <c:pt idx="681">
                  <c:v>1.81</c:v>
                </c:pt>
                <c:pt idx="682">
                  <c:v>1.82</c:v>
                </c:pt>
                <c:pt idx="683">
                  <c:v>1.83</c:v>
                </c:pt>
                <c:pt idx="684">
                  <c:v>1.84</c:v>
                </c:pt>
                <c:pt idx="685">
                  <c:v>1.85</c:v>
                </c:pt>
                <c:pt idx="686">
                  <c:v>1.86</c:v>
                </c:pt>
                <c:pt idx="687">
                  <c:v>1.87</c:v>
                </c:pt>
                <c:pt idx="688">
                  <c:v>1.88</c:v>
                </c:pt>
                <c:pt idx="689">
                  <c:v>1.89</c:v>
                </c:pt>
                <c:pt idx="690">
                  <c:v>1.9</c:v>
                </c:pt>
                <c:pt idx="691">
                  <c:v>1.91</c:v>
                </c:pt>
                <c:pt idx="692">
                  <c:v>1.92</c:v>
                </c:pt>
                <c:pt idx="693">
                  <c:v>1.93</c:v>
                </c:pt>
                <c:pt idx="694">
                  <c:v>1.94</c:v>
                </c:pt>
                <c:pt idx="695">
                  <c:v>1.95</c:v>
                </c:pt>
                <c:pt idx="696">
                  <c:v>1.96</c:v>
                </c:pt>
                <c:pt idx="697">
                  <c:v>1.97</c:v>
                </c:pt>
                <c:pt idx="698">
                  <c:v>1.98</c:v>
                </c:pt>
                <c:pt idx="699">
                  <c:v>1.99</c:v>
                </c:pt>
                <c:pt idx="700">
                  <c:v>2.0</c:v>
                </c:pt>
                <c:pt idx="701">
                  <c:v>2.01</c:v>
                </c:pt>
                <c:pt idx="702">
                  <c:v>2.02</c:v>
                </c:pt>
                <c:pt idx="703">
                  <c:v>2.03</c:v>
                </c:pt>
                <c:pt idx="704">
                  <c:v>2.04</c:v>
                </c:pt>
                <c:pt idx="705">
                  <c:v>2.05</c:v>
                </c:pt>
                <c:pt idx="706">
                  <c:v>2.06</c:v>
                </c:pt>
                <c:pt idx="707">
                  <c:v>2.07</c:v>
                </c:pt>
                <c:pt idx="708">
                  <c:v>2.08</c:v>
                </c:pt>
                <c:pt idx="709">
                  <c:v>2.09</c:v>
                </c:pt>
                <c:pt idx="710">
                  <c:v>2.100000000000001</c:v>
                </c:pt>
                <c:pt idx="711">
                  <c:v>2.11</c:v>
                </c:pt>
                <c:pt idx="712">
                  <c:v>2.12</c:v>
                </c:pt>
                <c:pt idx="713">
                  <c:v>2.13</c:v>
                </c:pt>
                <c:pt idx="714">
                  <c:v>2.140000000000001</c:v>
                </c:pt>
                <c:pt idx="715">
                  <c:v>2.15</c:v>
                </c:pt>
                <c:pt idx="716">
                  <c:v>2.16</c:v>
                </c:pt>
                <c:pt idx="717">
                  <c:v>2.17</c:v>
                </c:pt>
                <c:pt idx="718">
                  <c:v>2.18</c:v>
                </c:pt>
                <c:pt idx="719">
                  <c:v>2.19</c:v>
                </c:pt>
                <c:pt idx="720">
                  <c:v>2.2</c:v>
                </c:pt>
                <c:pt idx="721">
                  <c:v>2.21</c:v>
                </c:pt>
                <c:pt idx="722">
                  <c:v>2.22</c:v>
                </c:pt>
                <c:pt idx="723">
                  <c:v>2.23</c:v>
                </c:pt>
                <c:pt idx="724">
                  <c:v>2.24</c:v>
                </c:pt>
                <c:pt idx="725">
                  <c:v>2.25</c:v>
                </c:pt>
                <c:pt idx="726">
                  <c:v>2.26</c:v>
                </c:pt>
                <c:pt idx="727">
                  <c:v>2.27</c:v>
                </c:pt>
                <c:pt idx="728">
                  <c:v>2.28</c:v>
                </c:pt>
                <c:pt idx="729">
                  <c:v>2.29</c:v>
                </c:pt>
                <c:pt idx="730">
                  <c:v>2.3</c:v>
                </c:pt>
                <c:pt idx="731">
                  <c:v>2.31</c:v>
                </c:pt>
                <c:pt idx="732">
                  <c:v>2.32</c:v>
                </c:pt>
                <c:pt idx="733">
                  <c:v>2.33</c:v>
                </c:pt>
                <c:pt idx="734">
                  <c:v>2.34</c:v>
                </c:pt>
                <c:pt idx="735">
                  <c:v>2.35</c:v>
                </c:pt>
                <c:pt idx="736">
                  <c:v>2.36</c:v>
                </c:pt>
                <c:pt idx="737">
                  <c:v>2.37</c:v>
                </c:pt>
                <c:pt idx="738">
                  <c:v>2.38</c:v>
                </c:pt>
                <c:pt idx="739">
                  <c:v>2.39</c:v>
                </c:pt>
                <c:pt idx="740">
                  <c:v>2.4</c:v>
                </c:pt>
                <c:pt idx="741">
                  <c:v>2.41</c:v>
                </c:pt>
                <c:pt idx="742">
                  <c:v>2.42</c:v>
                </c:pt>
                <c:pt idx="743">
                  <c:v>2.43</c:v>
                </c:pt>
                <c:pt idx="744">
                  <c:v>2.44</c:v>
                </c:pt>
                <c:pt idx="745">
                  <c:v>2.45</c:v>
                </c:pt>
                <c:pt idx="746">
                  <c:v>2.46</c:v>
                </c:pt>
                <c:pt idx="747">
                  <c:v>2.47</c:v>
                </c:pt>
                <c:pt idx="748">
                  <c:v>2.48</c:v>
                </c:pt>
                <c:pt idx="749">
                  <c:v>2.49</c:v>
                </c:pt>
                <c:pt idx="750">
                  <c:v>2.5</c:v>
                </c:pt>
                <c:pt idx="751">
                  <c:v>2.51</c:v>
                </c:pt>
                <c:pt idx="752">
                  <c:v>2.52</c:v>
                </c:pt>
                <c:pt idx="753">
                  <c:v>2.53</c:v>
                </c:pt>
                <c:pt idx="754">
                  <c:v>2.54</c:v>
                </c:pt>
                <c:pt idx="755">
                  <c:v>2.55</c:v>
                </c:pt>
                <c:pt idx="756">
                  <c:v>2.56</c:v>
                </c:pt>
                <c:pt idx="757">
                  <c:v>2.57</c:v>
                </c:pt>
                <c:pt idx="758">
                  <c:v>2.58</c:v>
                </c:pt>
                <c:pt idx="759">
                  <c:v>2.59</c:v>
                </c:pt>
                <c:pt idx="760">
                  <c:v>2.6</c:v>
                </c:pt>
                <c:pt idx="761">
                  <c:v>2.61</c:v>
                </c:pt>
                <c:pt idx="762">
                  <c:v>2.62</c:v>
                </c:pt>
                <c:pt idx="763">
                  <c:v>2.63</c:v>
                </c:pt>
                <c:pt idx="764">
                  <c:v>2.64</c:v>
                </c:pt>
                <c:pt idx="765">
                  <c:v>2.65</c:v>
                </c:pt>
                <c:pt idx="766">
                  <c:v>2.66</c:v>
                </c:pt>
                <c:pt idx="767">
                  <c:v>2.67</c:v>
                </c:pt>
                <c:pt idx="768">
                  <c:v>2.68</c:v>
                </c:pt>
                <c:pt idx="769">
                  <c:v>2.69</c:v>
                </c:pt>
                <c:pt idx="770">
                  <c:v>2.7</c:v>
                </c:pt>
                <c:pt idx="771">
                  <c:v>2.71</c:v>
                </c:pt>
                <c:pt idx="772">
                  <c:v>2.72</c:v>
                </c:pt>
                <c:pt idx="773">
                  <c:v>2.73</c:v>
                </c:pt>
                <c:pt idx="774">
                  <c:v>2.74</c:v>
                </c:pt>
                <c:pt idx="775">
                  <c:v>2.75</c:v>
                </c:pt>
                <c:pt idx="776">
                  <c:v>2.76</c:v>
                </c:pt>
                <c:pt idx="777">
                  <c:v>2.77</c:v>
                </c:pt>
                <c:pt idx="778">
                  <c:v>2.78</c:v>
                </c:pt>
                <c:pt idx="779">
                  <c:v>2.79</c:v>
                </c:pt>
                <c:pt idx="780">
                  <c:v>2.8</c:v>
                </c:pt>
                <c:pt idx="781">
                  <c:v>2.81</c:v>
                </c:pt>
                <c:pt idx="782">
                  <c:v>2.82</c:v>
                </c:pt>
                <c:pt idx="783">
                  <c:v>2.83</c:v>
                </c:pt>
                <c:pt idx="784">
                  <c:v>2.84</c:v>
                </c:pt>
                <c:pt idx="785">
                  <c:v>2.85</c:v>
                </c:pt>
                <c:pt idx="786">
                  <c:v>2.86</c:v>
                </c:pt>
                <c:pt idx="787">
                  <c:v>2.87</c:v>
                </c:pt>
                <c:pt idx="788">
                  <c:v>2.88</c:v>
                </c:pt>
                <c:pt idx="789">
                  <c:v>2.89</c:v>
                </c:pt>
                <c:pt idx="790">
                  <c:v>2.9</c:v>
                </c:pt>
                <c:pt idx="791">
                  <c:v>2.91</c:v>
                </c:pt>
                <c:pt idx="792">
                  <c:v>2.92</c:v>
                </c:pt>
                <c:pt idx="793">
                  <c:v>2.930000000000001</c:v>
                </c:pt>
                <c:pt idx="794">
                  <c:v>2.94</c:v>
                </c:pt>
                <c:pt idx="795">
                  <c:v>2.95</c:v>
                </c:pt>
                <c:pt idx="796">
                  <c:v>2.96</c:v>
                </c:pt>
                <c:pt idx="797">
                  <c:v>2.97</c:v>
                </c:pt>
                <c:pt idx="798">
                  <c:v>2.98</c:v>
                </c:pt>
                <c:pt idx="799">
                  <c:v>2.99</c:v>
                </c:pt>
                <c:pt idx="800">
                  <c:v>3.0</c:v>
                </c:pt>
                <c:pt idx="801">
                  <c:v>3.01</c:v>
                </c:pt>
                <c:pt idx="802">
                  <c:v>3.02</c:v>
                </c:pt>
                <c:pt idx="803">
                  <c:v>3.029999999999999</c:v>
                </c:pt>
                <c:pt idx="804">
                  <c:v>3.040000000000001</c:v>
                </c:pt>
                <c:pt idx="805">
                  <c:v>3.050000000000001</c:v>
                </c:pt>
                <c:pt idx="806">
                  <c:v>3.06</c:v>
                </c:pt>
                <c:pt idx="807">
                  <c:v>3.07</c:v>
                </c:pt>
                <c:pt idx="808">
                  <c:v>3.08</c:v>
                </c:pt>
                <c:pt idx="809">
                  <c:v>3.09</c:v>
                </c:pt>
                <c:pt idx="810">
                  <c:v>3.1</c:v>
                </c:pt>
                <c:pt idx="811">
                  <c:v>3.109999999999999</c:v>
                </c:pt>
                <c:pt idx="812">
                  <c:v>3.120000000000001</c:v>
                </c:pt>
                <c:pt idx="813">
                  <c:v>3.130000000000001</c:v>
                </c:pt>
                <c:pt idx="814">
                  <c:v>3.140000000000001</c:v>
                </c:pt>
                <c:pt idx="815">
                  <c:v>3.15</c:v>
                </c:pt>
                <c:pt idx="816">
                  <c:v>3.16</c:v>
                </c:pt>
                <c:pt idx="817">
                  <c:v>3.17</c:v>
                </c:pt>
                <c:pt idx="818">
                  <c:v>3.18</c:v>
                </c:pt>
                <c:pt idx="819">
                  <c:v>3.189999999999999</c:v>
                </c:pt>
                <c:pt idx="820">
                  <c:v>3.199999999999999</c:v>
                </c:pt>
                <c:pt idx="821">
                  <c:v>3.210000000000001</c:v>
                </c:pt>
                <c:pt idx="822">
                  <c:v>3.220000000000001</c:v>
                </c:pt>
                <c:pt idx="823">
                  <c:v>3.23</c:v>
                </c:pt>
                <c:pt idx="824">
                  <c:v>3.24</c:v>
                </c:pt>
                <c:pt idx="825">
                  <c:v>3.25</c:v>
                </c:pt>
                <c:pt idx="826">
                  <c:v>3.26</c:v>
                </c:pt>
                <c:pt idx="827">
                  <c:v>3.27</c:v>
                </c:pt>
                <c:pt idx="828">
                  <c:v>3.279999999999999</c:v>
                </c:pt>
                <c:pt idx="829">
                  <c:v>3.290000000000001</c:v>
                </c:pt>
                <c:pt idx="830">
                  <c:v>3.300000000000001</c:v>
                </c:pt>
                <c:pt idx="831">
                  <c:v>3.31</c:v>
                </c:pt>
                <c:pt idx="832">
                  <c:v>3.32</c:v>
                </c:pt>
                <c:pt idx="833">
                  <c:v>3.33</c:v>
                </c:pt>
                <c:pt idx="834">
                  <c:v>3.34</c:v>
                </c:pt>
                <c:pt idx="835">
                  <c:v>3.35</c:v>
                </c:pt>
                <c:pt idx="836">
                  <c:v>3.359999999999999</c:v>
                </c:pt>
                <c:pt idx="837">
                  <c:v>3.370000000000001</c:v>
                </c:pt>
                <c:pt idx="838">
                  <c:v>3.380000000000001</c:v>
                </c:pt>
                <c:pt idx="839">
                  <c:v>3.39</c:v>
                </c:pt>
                <c:pt idx="840">
                  <c:v>3.4</c:v>
                </c:pt>
                <c:pt idx="841">
                  <c:v>3.41</c:v>
                </c:pt>
                <c:pt idx="842">
                  <c:v>3.42</c:v>
                </c:pt>
                <c:pt idx="843">
                  <c:v>3.43</c:v>
                </c:pt>
                <c:pt idx="844">
                  <c:v>3.439999999999999</c:v>
                </c:pt>
                <c:pt idx="845">
                  <c:v>3.449999999999999</c:v>
                </c:pt>
                <c:pt idx="846">
                  <c:v>3.460000000000001</c:v>
                </c:pt>
                <c:pt idx="847">
                  <c:v>3.470000000000001</c:v>
                </c:pt>
                <c:pt idx="848">
                  <c:v>3.48</c:v>
                </c:pt>
                <c:pt idx="849">
                  <c:v>3.49</c:v>
                </c:pt>
                <c:pt idx="850">
                  <c:v>3.5</c:v>
                </c:pt>
                <c:pt idx="851">
                  <c:v>3.51</c:v>
                </c:pt>
                <c:pt idx="852">
                  <c:v>3.52</c:v>
                </c:pt>
                <c:pt idx="853">
                  <c:v>3.529999999999999</c:v>
                </c:pt>
                <c:pt idx="854">
                  <c:v>3.540000000000001</c:v>
                </c:pt>
                <c:pt idx="855">
                  <c:v>3.550000000000001</c:v>
                </c:pt>
                <c:pt idx="856">
                  <c:v>3.56</c:v>
                </c:pt>
                <c:pt idx="857">
                  <c:v>3.57</c:v>
                </c:pt>
                <c:pt idx="858">
                  <c:v>3.58</c:v>
                </c:pt>
                <c:pt idx="859">
                  <c:v>3.59</c:v>
                </c:pt>
                <c:pt idx="860">
                  <c:v>3.6</c:v>
                </c:pt>
                <c:pt idx="861">
                  <c:v>3.609999999999999</c:v>
                </c:pt>
                <c:pt idx="862">
                  <c:v>3.620000000000001</c:v>
                </c:pt>
                <c:pt idx="863">
                  <c:v>3.630000000000001</c:v>
                </c:pt>
                <c:pt idx="864">
                  <c:v>3.64</c:v>
                </c:pt>
                <c:pt idx="865">
                  <c:v>3.65</c:v>
                </c:pt>
                <c:pt idx="866">
                  <c:v>3.66</c:v>
                </c:pt>
                <c:pt idx="867">
                  <c:v>3.67</c:v>
                </c:pt>
                <c:pt idx="868">
                  <c:v>3.68</c:v>
                </c:pt>
                <c:pt idx="869">
                  <c:v>3.689999999999999</c:v>
                </c:pt>
                <c:pt idx="870">
                  <c:v>3.700000000000001</c:v>
                </c:pt>
                <c:pt idx="871">
                  <c:v>3.710000000000001</c:v>
                </c:pt>
                <c:pt idx="872">
                  <c:v>3.720000000000001</c:v>
                </c:pt>
                <c:pt idx="873">
                  <c:v>3.73</c:v>
                </c:pt>
                <c:pt idx="874">
                  <c:v>3.74</c:v>
                </c:pt>
                <c:pt idx="875">
                  <c:v>3.75</c:v>
                </c:pt>
                <c:pt idx="876">
                  <c:v>3.76</c:v>
                </c:pt>
                <c:pt idx="877">
                  <c:v>3.769999999999999</c:v>
                </c:pt>
                <c:pt idx="878">
                  <c:v>3.779999999999999</c:v>
                </c:pt>
                <c:pt idx="879">
                  <c:v>3.790000000000001</c:v>
                </c:pt>
                <c:pt idx="880">
                  <c:v>3.800000000000001</c:v>
                </c:pt>
                <c:pt idx="881">
                  <c:v>3.81</c:v>
                </c:pt>
                <c:pt idx="882">
                  <c:v>3.82</c:v>
                </c:pt>
                <c:pt idx="883">
                  <c:v>3.83</c:v>
                </c:pt>
                <c:pt idx="884">
                  <c:v>3.84</c:v>
                </c:pt>
                <c:pt idx="885">
                  <c:v>3.85</c:v>
                </c:pt>
                <c:pt idx="886">
                  <c:v>3.859999999999999</c:v>
                </c:pt>
                <c:pt idx="887">
                  <c:v>3.870000000000001</c:v>
                </c:pt>
                <c:pt idx="888">
                  <c:v>3.880000000000001</c:v>
                </c:pt>
                <c:pt idx="889">
                  <c:v>3.89</c:v>
                </c:pt>
                <c:pt idx="890">
                  <c:v>3.9</c:v>
                </c:pt>
                <c:pt idx="891">
                  <c:v>3.91</c:v>
                </c:pt>
                <c:pt idx="892">
                  <c:v>3.92</c:v>
                </c:pt>
                <c:pt idx="893">
                  <c:v>3.93</c:v>
                </c:pt>
                <c:pt idx="894">
                  <c:v>3.939999999999999</c:v>
                </c:pt>
                <c:pt idx="895">
                  <c:v>3.950000000000001</c:v>
                </c:pt>
                <c:pt idx="896">
                  <c:v>3.960000000000001</c:v>
                </c:pt>
                <c:pt idx="897">
                  <c:v>3.970000000000001</c:v>
                </c:pt>
                <c:pt idx="898">
                  <c:v>3.98</c:v>
                </c:pt>
                <c:pt idx="899">
                  <c:v>3.99</c:v>
                </c:pt>
                <c:pt idx="900">
                  <c:v>4.0</c:v>
                </c:pt>
                <c:pt idx="901">
                  <c:v>4.01</c:v>
                </c:pt>
                <c:pt idx="902">
                  <c:v>4.02</c:v>
                </c:pt>
                <c:pt idx="903">
                  <c:v>4.029999999999999</c:v>
                </c:pt>
                <c:pt idx="904">
                  <c:v>4.040000000000001</c:v>
                </c:pt>
                <c:pt idx="905">
                  <c:v>4.050000000000001</c:v>
                </c:pt>
                <c:pt idx="906">
                  <c:v>4.06</c:v>
                </c:pt>
                <c:pt idx="907">
                  <c:v>4.07</c:v>
                </c:pt>
                <c:pt idx="908">
                  <c:v>4.08</c:v>
                </c:pt>
                <c:pt idx="909">
                  <c:v>4.09</c:v>
                </c:pt>
                <c:pt idx="910">
                  <c:v>4.1</c:v>
                </c:pt>
                <c:pt idx="911">
                  <c:v>4.109999999999999</c:v>
                </c:pt>
                <c:pt idx="912">
                  <c:v>4.120000000000001</c:v>
                </c:pt>
                <c:pt idx="913">
                  <c:v>4.130000000000001</c:v>
                </c:pt>
                <c:pt idx="914">
                  <c:v>4.140000000000001</c:v>
                </c:pt>
                <c:pt idx="915">
                  <c:v>4.15</c:v>
                </c:pt>
                <c:pt idx="916">
                  <c:v>4.16</c:v>
                </c:pt>
                <c:pt idx="917">
                  <c:v>4.17</c:v>
                </c:pt>
                <c:pt idx="918">
                  <c:v>4.18</c:v>
                </c:pt>
                <c:pt idx="919">
                  <c:v>4.189999999999999</c:v>
                </c:pt>
                <c:pt idx="920">
                  <c:v>4.200000000000001</c:v>
                </c:pt>
                <c:pt idx="921">
                  <c:v>4.210000000000001</c:v>
                </c:pt>
                <c:pt idx="922">
                  <c:v>4.220000000000001</c:v>
                </c:pt>
                <c:pt idx="923">
                  <c:v>4.23</c:v>
                </c:pt>
                <c:pt idx="924">
                  <c:v>4.24</c:v>
                </c:pt>
                <c:pt idx="925">
                  <c:v>4.25</c:v>
                </c:pt>
                <c:pt idx="926">
                  <c:v>4.26</c:v>
                </c:pt>
                <c:pt idx="927">
                  <c:v>4.27</c:v>
                </c:pt>
                <c:pt idx="928">
                  <c:v>4.28</c:v>
                </c:pt>
                <c:pt idx="929">
                  <c:v>4.290000000000001</c:v>
                </c:pt>
                <c:pt idx="930">
                  <c:v>4.300000000000001</c:v>
                </c:pt>
                <c:pt idx="931">
                  <c:v>4.31</c:v>
                </c:pt>
                <c:pt idx="932">
                  <c:v>4.32</c:v>
                </c:pt>
                <c:pt idx="933">
                  <c:v>4.33</c:v>
                </c:pt>
                <c:pt idx="934">
                  <c:v>4.34</c:v>
                </c:pt>
                <c:pt idx="935">
                  <c:v>4.35</c:v>
                </c:pt>
                <c:pt idx="936">
                  <c:v>4.359999999999999</c:v>
                </c:pt>
                <c:pt idx="937">
                  <c:v>4.370000000000001</c:v>
                </c:pt>
                <c:pt idx="938">
                  <c:v>4.380000000000001</c:v>
                </c:pt>
                <c:pt idx="939">
                  <c:v>4.39</c:v>
                </c:pt>
                <c:pt idx="940">
                  <c:v>4.4</c:v>
                </c:pt>
                <c:pt idx="941">
                  <c:v>4.41</c:v>
                </c:pt>
                <c:pt idx="942">
                  <c:v>4.42</c:v>
                </c:pt>
                <c:pt idx="943">
                  <c:v>4.43</c:v>
                </c:pt>
                <c:pt idx="944">
                  <c:v>4.44</c:v>
                </c:pt>
                <c:pt idx="945">
                  <c:v>4.450000000000001</c:v>
                </c:pt>
                <c:pt idx="946">
                  <c:v>4.460000000000001</c:v>
                </c:pt>
                <c:pt idx="947">
                  <c:v>4.47</c:v>
                </c:pt>
                <c:pt idx="948">
                  <c:v>4.48</c:v>
                </c:pt>
                <c:pt idx="949">
                  <c:v>4.49</c:v>
                </c:pt>
                <c:pt idx="950">
                  <c:v>4.5</c:v>
                </c:pt>
                <c:pt idx="951">
                  <c:v>4.51</c:v>
                </c:pt>
                <c:pt idx="952">
                  <c:v>4.52</c:v>
                </c:pt>
                <c:pt idx="953">
                  <c:v>4.529999999999999</c:v>
                </c:pt>
                <c:pt idx="954">
                  <c:v>4.540000000000001</c:v>
                </c:pt>
                <c:pt idx="955">
                  <c:v>4.550000000000001</c:v>
                </c:pt>
                <c:pt idx="956">
                  <c:v>4.56</c:v>
                </c:pt>
                <c:pt idx="957">
                  <c:v>4.57</c:v>
                </c:pt>
                <c:pt idx="958">
                  <c:v>4.58</c:v>
                </c:pt>
                <c:pt idx="959">
                  <c:v>4.59</c:v>
                </c:pt>
                <c:pt idx="960">
                  <c:v>4.6</c:v>
                </c:pt>
                <c:pt idx="961">
                  <c:v>4.609999999999999</c:v>
                </c:pt>
                <c:pt idx="962">
                  <c:v>4.620000000000001</c:v>
                </c:pt>
                <c:pt idx="963">
                  <c:v>4.630000000000001</c:v>
                </c:pt>
                <c:pt idx="964">
                  <c:v>4.64</c:v>
                </c:pt>
                <c:pt idx="965">
                  <c:v>4.65</c:v>
                </c:pt>
                <c:pt idx="966">
                  <c:v>4.66</c:v>
                </c:pt>
                <c:pt idx="967">
                  <c:v>4.67</c:v>
                </c:pt>
                <c:pt idx="968">
                  <c:v>4.68</c:v>
                </c:pt>
                <c:pt idx="969">
                  <c:v>4.689999999999999</c:v>
                </c:pt>
                <c:pt idx="970">
                  <c:v>4.700000000000001</c:v>
                </c:pt>
                <c:pt idx="971">
                  <c:v>4.710000000000001</c:v>
                </c:pt>
                <c:pt idx="972">
                  <c:v>4.720000000000001</c:v>
                </c:pt>
                <c:pt idx="973">
                  <c:v>4.73</c:v>
                </c:pt>
                <c:pt idx="974">
                  <c:v>4.74</c:v>
                </c:pt>
                <c:pt idx="975">
                  <c:v>4.75</c:v>
                </c:pt>
                <c:pt idx="976">
                  <c:v>4.76</c:v>
                </c:pt>
                <c:pt idx="977">
                  <c:v>4.769999999999999</c:v>
                </c:pt>
                <c:pt idx="978">
                  <c:v>4.78</c:v>
                </c:pt>
                <c:pt idx="979">
                  <c:v>4.790000000000001</c:v>
                </c:pt>
                <c:pt idx="980">
                  <c:v>4.800000000000001</c:v>
                </c:pt>
                <c:pt idx="981">
                  <c:v>4.81</c:v>
                </c:pt>
                <c:pt idx="982">
                  <c:v>4.82</c:v>
                </c:pt>
                <c:pt idx="983">
                  <c:v>4.83</c:v>
                </c:pt>
                <c:pt idx="984">
                  <c:v>4.84</c:v>
                </c:pt>
                <c:pt idx="985">
                  <c:v>4.85</c:v>
                </c:pt>
                <c:pt idx="986">
                  <c:v>4.859999999999999</c:v>
                </c:pt>
                <c:pt idx="987">
                  <c:v>4.870000000000001</c:v>
                </c:pt>
                <c:pt idx="988">
                  <c:v>4.880000000000001</c:v>
                </c:pt>
                <c:pt idx="989">
                  <c:v>4.89</c:v>
                </c:pt>
                <c:pt idx="990">
                  <c:v>4.9</c:v>
                </c:pt>
                <c:pt idx="991">
                  <c:v>4.91</c:v>
                </c:pt>
                <c:pt idx="992">
                  <c:v>4.92</c:v>
                </c:pt>
                <c:pt idx="993">
                  <c:v>4.93</c:v>
                </c:pt>
                <c:pt idx="994">
                  <c:v>4.94</c:v>
                </c:pt>
                <c:pt idx="995">
                  <c:v>4.950000000000001</c:v>
                </c:pt>
                <c:pt idx="996">
                  <c:v>4.960000000000001</c:v>
                </c:pt>
                <c:pt idx="997">
                  <c:v>4.97</c:v>
                </c:pt>
                <c:pt idx="998">
                  <c:v>4.98</c:v>
                </c:pt>
                <c:pt idx="999">
                  <c:v>4.99</c:v>
                </c:pt>
                <c:pt idx="1000">
                  <c:v>5.0</c:v>
                </c:pt>
              </c:numCache>
            </c:numRef>
          </c:cat>
          <c:val>
            <c:numRef>
              <c:f>'3m'!$C$42:$C$1042</c:f>
              <c:numCache>
                <c:formatCode>General</c:formatCode>
                <c:ptCount val="1001"/>
                <c:pt idx="0">
                  <c:v>0.0012208409808473</c:v>
                </c:pt>
                <c:pt idx="1">
                  <c:v>0.00123471132154923</c:v>
                </c:pt>
                <c:pt idx="2">
                  <c:v>0.00124875655017229</c:v>
                </c:pt>
                <c:pt idx="3">
                  <c:v>0.00126297906812728</c:v>
                </c:pt>
                <c:pt idx="4">
                  <c:v>0.00127738131212927</c:v>
                </c:pt>
                <c:pt idx="5">
                  <c:v>0.00129196575474396</c:v>
                </c:pt>
                <c:pt idx="6">
                  <c:v>0.00130673490494278</c:v>
                </c:pt>
                <c:pt idx="7">
                  <c:v>0.00132169130866696</c:v>
                </c:pt>
                <c:pt idx="8">
                  <c:v>0.0013368375494005</c:v>
                </c:pt>
                <c:pt idx="9">
                  <c:v>0.00135217624875241</c:v>
                </c:pt>
                <c:pt idx="10">
                  <c:v>0.00136771006704815</c:v>
                </c:pt>
                <c:pt idx="11">
                  <c:v>0.00138344170393062</c:v>
                </c:pt>
                <c:pt idx="12">
                  <c:v>0.00139937389897072</c:v>
                </c:pt>
                <c:pt idx="13">
                  <c:v>0.00141550943228769</c:v>
                </c:pt>
                <c:pt idx="14">
                  <c:v>0.00143185112517932</c:v>
                </c:pt>
                <c:pt idx="15">
                  <c:v>0.00144840184076235</c:v>
                </c:pt>
                <c:pt idx="16">
                  <c:v>0.001465164484623</c:v>
                </c:pt>
                <c:pt idx="17">
                  <c:v>0.00148214200547795</c:v>
                </c:pt>
                <c:pt idx="18">
                  <c:v>0.00149933739584593</c:v>
                </c:pt>
                <c:pt idx="19">
                  <c:v>0.00151675369272996</c:v>
                </c:pt>
                <c:pt idx="20">
                  <c:v>0.00153439397831059</c:v>
                </c:pt>
                <c:pt idx="21">
                  <c:v>0.00155226138065018</c:v>
                </c:pt>
                <c:pt idx="22">
                  <c:v>0.00157035907440846</c:v>
                </c:pt>
                <c:pt idx="23">
                  <c:v>0.0015886902815695</c:v>
                </c:pt>
                <c:pt idx="24">
                  <c:v>0.00160725827218034</c:v>
                </c:pt>
                <c:pt idx="25">
                  <c:v>0.00162606636510144</c:v>
                </c:pt>
                <c:pt idx="26">
                  <c:v>0.00164511792876905</c:v>
                </c:pt>
                <c:pt idx="27">
                  <c:v>0.00166441638196984</c:v>
                </c:pt>
                <c:pt idx="28">
                  <c:v>0.00168396519462788</c:v>
                </c:pt>
                <c:pt idx="29">
                  <c:v>0.0017037678886042</c:v>
                </c:pt>
                <c:pt idx="30">
                  <c:v>0.0017238280385091</c:v>
                </c:pt>
                <c:pt idx="31">
                  <c:v>0.00174414927252746</c:v>
                </c:pt>
                <c:pt idx="32">
                  <c:v>0.00176473527325725</c:v>
                </c:pt>
                <c:pt idx="33">
                  <c:v>0.00178558977856133</c:v>
                </c:pt>
                <c:pt idx="34">
                  <c:v>0.00180671658243295</c:v>
                </c:pt>
                <c:pt idx="35">
                  <c:v>0.00182811953587503</c:v>
                </c:pt>
                <c:pt idx="36">
                  <c:v>0.00184980254779342</c:v>
                </c:pt>
                <c:pt idx="37">
                  <c:v>0.00187176958590449</c:v>
                </c:pt>
                <c:pt idx="38">
                  <c:v>0.00189402467765707</c:v>
                </c:pt>
                <c:pt idx="39">
                  <c:v>0.00191657191116923</c:v>
                </c:pt>
                <c:pt idx="40">
                  <c:v>0.00193941543617985</c:v>
                </c:pt>
                <c:pt idx="41">
                  <c:v>0.00196255946501542</c:v>
                </c:pt>
                <c:pt idx="42">
                  <c:v>0.00198600827357222</c:v>
                </c:pt>
                <c:pt idx="43">
                  <c:v>0.00200976620231412</c:v>
                </c:pt>
                <c:pt idx="44">
                  <c:v>0.00203383765728624</c:v>
                </c:pt>
                <c:pt idx="45">
                  <c:v>0.00205822711114478</c:v>
                </c:pt>
                <c:pt idx="46">
                  <c:v>0.00208293910420312</c:v>
                </c:pt>
                <c:pt idx="47">
                  <c:v>0.00210797824549466</c:v>
                </c:pt>
                <c:pt idx="48">
                  <c:v>0.00213334921385245</c:v>
                </c:pt>
                <c:pt idx="49">
                  <c:v>0.00215905675900595</c:v>
                </c:pt>
                <c:pt idx="50">
                  <c:v>0.00218510570269526</c:v>
                </c:pt>
                <c:pt idx="51">
                  <c:v>0.00221150093980294</c:v>
                </c:pt>
                <c:pt idx="52">
                  <c:v>0.00223824743950379</c:v>
                </c:pt>
                <c:pt idx="53">
                  <c:v>0.00226535024643285</c:v>
                </c:pt>
                <c:pt idx="54">
                  <c:v>0.00229281448187186</c:v>
                </c:pt>
                <c:pt idx="55">
                  <c:v>0.00232064534495447</c:v>
                </c:pt>
                <c:pt idx="56">
                  <c:v>0.00234884811389057</c:v>
                </c:pt>
                <c:pt idx="57">
                  <c:v>0.00237742814720986</c:v>
                </c:pt>
                <c:pt idx="58">
                  <c:v>0.0024063908850251</c:v>
                </c:pt>
                <c:pt idx="59">
                  <c:v>0.00243574185031533</c:v>
                </c:pt>
                <c:pt idx="60">
                  <c:v>0.00246548665022914</c:v>
                </c:pt>
                <c:pt idx="61">
                  <c:v>0.0024956309774087</c:v>
                </c:pt>
                <c:pt idx="62">
                  <c:v>0.00252618061133444</c:v>
                </c:pt>
                <c:pt idx="63">
                  <c:v>0.00255714141969093</c:v>
                </c:pt>
                <c:pt idx="64">
                  <c:v>0.00258851935975424</c:v>
                </c:pt>
                <c:pt idx="65">
                  <c:v>0.00262032047980103</c:v>
                </c:pt>
                <c:pt idx="66">
                  <c:v>0.00265255092053976</c:v>
                </c:pt>
                <c:pt idx="67">
                  <c:v>0.00268521691656429</c:v>
                </c:pt>
                <c:pt idx="68">
                  <c:v>0.00271832479783031</c:v>
                </c:pt>
                <c:pt idx="69">
                  <c:v>0.00275188099115473</c:v>
                </c:pt>
                <c:pt idx="70">
                  <c:v>0.00278589202173856</c:v>
                </c:pt>
                <c:pt idx="71">
                  <c:v>0.00282036451471359</c:v>
                </c:pt>
                <c:pt idx="72">
                  <c:v>0.00285530519671307</c:v>
                </c:pt>
                <c:pt idx="73">
                  <c:v>0.00289072089746693</c:v>
                </c:pt>
                <c:pt idx="74">
                  <c:v>0.00292661855142176</c:v>
                </c:pt>
                <c:pt idx="75">
                  <c:v>0.00296300519938597</c:v>
                </c:pt>
                <c:pt idx="76">
                  <c:v>0.00299988799020047</c:v>
                </c:pt>
                <c:pt idx="77">
                  <c:v>0.00303727418243522</c:v>
                </c:pt>
                <c:pt idx="78">
                  <c:v>0.00307517114611204</c:v>
                </c:pt>
                <c:pt idx="79">
                  <c:v>0.00311358636445408</c:v>
                </c:pt>
                <c:pt idx="80">
                  <c:v>0.00315252743566218</c:v>
                </c:pt>
                <c:pt idx="81">
                  <c:v>0.0031920020747188</c:v>
                </c:pt>
                <c:pt idx="82">
                  <c:v>0.00323201811521946</c:v>
                </c:pt>
                <c:pt idx="83">
                  <c:v>0.00327258351123255</c:v>
                </c:pt>
                <c:pt idx="84">
                  <c:v>0.00331370633918758</c:v>
                </c:pt>
                <c:pt idx="85">
                  <c:v>0.0033553947997923</c:v>
                </c:pt>
                <c:pt idx="86">
                  <c:v>0.00339765721997927</c:v>
                </c:pt>
                <c:pt idx="87">
                  <c:v>0.00344050205488209</c:v>
                </c:pt>
                <c:pt idx="88">
                  <c:v>0.00348393788984172</c:v>
                </c:pt>
                <c:pt idx="89">
                  <c:v>0.00352797344244347</c:v>
                </c:pt>
                <c:pt idx="90">
                  <c:v>0.00357261756458476</c:v>
                </c:pt>
                <c:pt idx="91">
                  <c:v>0.00361787924457441</c:v>
                </c:pt>
                <c:pt idx="92">
                  <c:v>0.00366376760926359</c:v>
                </c:pt>
                <c:pt idx="93">
                  <c:v>0.00371029192620905</c:v>
                </c:pt>
                <c:pt idx="94">
                  <c:v>0.00375746160586893</c:v>
                </c:pt>
                <c:pt idx="95">
                  <c:v>0.00380528620383162</c:v>
                </c:pt>
                <c:pt idx="96">
                  <c:v>0.00385377542307813</c:v>
                </c:pt>
                <c:pt idx="97">
                  <c:v>0.00390293911627834</c:v>
                </c:pt>
                <c:pt idx="98">
                  <c:v>0.00395278728812164</c:v>
                </c:pt>
                <c:pt idx="99">
                  <c:v>0.00400333009768226</c:v>
                </c:pt>
                <c:pt idx="100">
                  <c:v>0.00405457786081997</c:v>
                </c:pt>
                <c:pt idx="101">
                  <c:v>0.00410654105261634</c:v>
                </c:pt>
                <c:pt idx="102">
                  <c:v>0.00415923030984708</c:v>
                </c:pt>
                <c:pt idx="103">
                  <c:v>0.00421265643349109</c:v>
                </c:pt>
                <c:pt idx="104">
                  <c:v>0.00426683039127637</c:v>
                </c:pt>
                <c:pt idx="105">
                  <c:v>0.00432176332026344</c:v>
                </c:pt>
                <c:pt idx="106">
                  <c:v>0.00437746652946671</c:v>
                </c:pt>
                <c:pt idx="107">
                  <c:v>0.00443395150251413</c:v>
                </c:pt>
                <c:pt idx="108">
                  <c:v>0.00449122990034574</c:v>
                </c:pt>
                <c:pt idx="109">
                  <c:v>0.00454931356395145</c:v>
                </c:pt>
                <c:pt idx="110">
                  <c:v>0.00460821451714854</c:v>
                </c:pt>
                <c:pt idx="111">
                  <c:v>0.00466794496939942</c:v>
                </c:pt>
                <c:pt idx="112">
                  <c:v>0.00472851731866993</c:v>
                </c:pt>
                <c:pt idx="113">
                  <c:v>0.00478994415432887</c:v>
                </c:pt>
                <c:pt idx="114">
                  <c:v>0.004852238260089</c:v>
                </c:pt>
                <c:pt idx="115">
                  <c:v>0.0049154126169901</c:v>
                </c:pt>
                <c:pt idx="116">
                  <c:v>0.00497948040642452</c:v>
                </c:pt>
                <c:pt idx="117">
                  <c:v>0.00504445501320567</c:v>
                </c:pt>
                <c:pt idx="118">
                  <c:v>0.00511035002867988</c:v>
                </c:pt>
                <c:pt idx="119">
                  <c:v>0.00517717925388218</c:v>
                </c:pt>
                <c:pt idx="120">
                  <c:v>0.00524495670273627</c:v>
                </c:pt>
                <c:pt idx="121">
                  <c:v>0.00531369660529937</c:v>
                </c:pt>
                <c:pt idx="122">
                  <c:v>0.00538341341105225</c:v>
                </c:pt>
                <c:pt idx="123">
                  <c:v>0.00545412179223479</c:v>
                </c:pt>
                <c:pt idx="124">
                  <c:v>0.00552583664722788</c:v>
                </c:pt>
                <c:pt idx="125">
                  <c:v>0.00559857310398159</c:v>
                </c:pt>
                <c:pt idx="126">
                  <c:v>0.00567234652349055</c:v>
                </c:pt>
                <c:pt idx="127">
                  <c:v>0.0057471725033166</c:v>
                </c:pt>
                <c:pt idx="128">
                  <c:v>0.00582306688115928</c:v>
                </c:pt>
                <c:pt idx="129">
                  <c:v>0.0059000457384747</c:v>
                </c:pt>
                <c:pt idx="130">
                  <c:v>0.00597812540414296</c:v>
                </c:pt>
                <c:pt idx="131">
                  <c:v>0.00605732245818474</c:v>
                </c:pt>
                <c:pt idx="132">
                  <c:v>0.00613765373552735</c:v>
                </c:pt>
                <c:pt idx="133">
                  <c:v>0.00621913632982066</c:v>
                </c:pt>
                <c:pt idx="134">
                  <c:v>0.00630178759730345</c:v>
                </c:pt>
                <c:pt idx="135">
                  <c:v>0.00638562516072023</c:v>
                </c:pt>
                <c:pt idx="136">
                  <c:v>0.00647066691328927</c:v>
                </c:pt>
                <c:pt idx="137">
                  <c:v>0.00655693102272197</c:v>
                </c:pt>
                <c:pt idx="138">
                  <c:v>0.00664443593529399</c:v>
                </c:pt>
                <c:pt idx="139">
                  <c:v>0.00673320037996857</c:v>
                </c:pt>
                <c:pt idx="140">
                  <c:v>0.00682324337257219</c:v>
                </c:pt>
                <c:pt idx="141">
                  <c:v>0.00691458422002309</c:v>
                </c:pt>
                <c:pt idx="142">
                  <c:v>0.00700724252461283</c:v>
                </c:pt>
                <c:pt idx="143">
                  <c:v>0.00710123818834123</c:v>
                </c:pt>
                <c:pt idx="144">
                  <c:v>0.00719659141730496</c:v>
                </c:pt>
                <c:pt idx="145">
                  <c:v>0.0072933227261401</c:v>
                </c:pt>
                <c:pt idx="146">
                  <c:v>0.00739145294251879</c:v>
                </c:pt>
                <c:pt idx="147">
                  <c:v>0.00749100321170042</c:v>
                </c:pt>
                <c:pt idx="148">
                  <c:v>0.00759199500113735</c:v>
                </c:pt>
                <c:pt idx="149">
                  <c:v>0.00769445010513547</c:v>
                </c:pt>
                <c:pt idx="150">
                  <c:v>0.00779839064956982</c:v>
                </c:pt>
                <c:pt idx="151">
                  <c:v>0.00790383909665535</c:v>
                </c:pt>
                <c:pt idx="152">
                  <c:v>0.00801081824977301</c:v>
                </c:pt>
                <c:pt idx="153">
                  <c:v>0.00811935125835119</c:v>
                </c:pt>
                <c:pt idx="154">
                  <c:v>0.0082294616228028</c:v>
                </c:pt>
                <c:pt idx="155">
                  <c:v>0.00834117319951784</c:v>
                </c:pt>
                <c:pt idx="156">
                  <c:v>0.00845451020591167</c:v>
                </c:pt>
                <c:pt idx="157">
                  <c:v>0.0085694972255288</c:v>
                </c:pt>
                <c:pt idx="158">
                  <c:v>0.00868615921320249</c:v>
                </c:pt>
                <c:pt idx="159">
                  <c:v>0.00880452150026982</c:v>
                </c:pt>
                <c:pt idx="160">
                  <c:v>0.00892460979984229</c:v>
                </c:pt>
                <c:pt idx="161">
                  <c:v>0.00904645021213184</c:v>
                </c:pt>
                <c:pt idx="162">
                  <c:v>0.00917006922983218</c:v>
                </c:pt>
                <c:pt idx="163">
                  <c:v>0.00929549374355519</c:v>
                </c:pt>
                <c:pt idx="164">
                  <c:v>0.00942275104732223</c:v>
                </c:pt>
                <c:pt idx="165">
                  <c:v>0.00955186884411005</c:v>
                </c:pt>
                <c:pt idx="166">
                  <c:v>0.00968287525145114</c:v>
                </c:pt>
                <c:pt idx="167">
                  <c:v>0.00981579880708803</c:v>
                </c:pt>
                <c:pt idx="168">
                  <c:v>0.0099506684746813</c:v>
                </c:pt>
                <c:pt idx="169">
                  <c:v>0.0100875136495709</c:v>
                </c:pt>
                <c:pt idx="170">
                  <c:v>0.01022636416459</c:v>
                </c:pt>
                <c:pt idx="171">
                  <c:v>0.0103672502959315</c:v>
                </c:pt>
                <c:pt idx="172">
                  <c:v>0.010510202769066</c:v>
                </c:pt>
                <c:pt idx="173">
                  <c:v>0.010655252764711</c:v>
                </c:pt>
                <c:pt idx="174">
                  <c:v>0.0108024319248503</c:v>
                </c:pt>
                <c:pt idx="175">
                  <c:v>0.0109517723588036</c:v>
                </c:pt>
                <c:pt idx="176">
                  <c:v>0.0111033066493446</c:v>
                </c:pt>
                <c:pt idx="177">
                  <c:v>0.0112570678588673</c:v>
                </c:pt>
                <c:pt idx="178">
                  <c:v>0.0114130895355999</c:v>
                </c:pt>
                <c:pt idx="179">
                  <c:v>0.0115714057198644</c:v>
                </c:pt>
                <c:pt idx="180">
                  <c:v>0.0117320509503818</c:v>
                </c:pt>
                <c:pt idx="181">
                  <c:v>0.0118950602706214</c:v>
                </c:pt>
                <c:pt idx="182">
                  <c:v>0.0120604692351926</c:v>
                </c:pt>
                <c:pt idx="183">
                  <c:v>0.0122283139162792</c:v>
                </c:pt>
                <c:pt idx="184">
                  <c:v>0.0123986309101133</c:v>
                </c:pt>
                <c:pt idx="185">
                  <c:v>0.0125714573434889</c:v>
                </c:pt>
                <c:pt idx="186">
                  <c:v>0.0127468308803123</c:v>
                </c:pt>
                <c:pt idx="187">
                  <c:v>0.012924789728189</c:v>
                </c:pt>
                <c:pt idx="188">
                  <c:v>0.0131053726450448</c:v>
                </c:pt>
                <c:pt idx="189">
                  <c:v>0.0132886189457791</c:v>
                </c:pt>
                <c:pt idx="190">
                  <c:v>0.0134745685089492</c:v>
                </c:pt>
                <c:pt idx="191">
                  <c:v>0.0136632617834834</c:v>
                </c:pt>
                <c:pt idx="192">
                  <c:v>0.0138547397954207</c:v>
                </c:pt>
                <c:pt idx="193">
                  <c:v>0.0140490441546755</c:v>
                </c:pt>
                <c:pt idx="194">
                  <c:v>0.0142462170618239</c:v>
                </c:pt>
                <c:pt idx="195">
                  <c:v>0.0144463013149106</c:v>
                </c:pt>
                <c:pt idx="196">
                  <c:v>0.0146493403162736</c:v>
                </c:pt>
                <c:pt idx="197">
                  <c:v>0.0148553780793832</c:v>
                </c:pt>
                <c:pt idx="198">
                  <c:v>0.0150644592356939</c:v>
                </c:pt>
                <c:pt idx="199">
                  <c:v>0.0152766290415052</c:v>
                </c:pt>
                <c:pt idx="200">
                  <c:v>0.0154919333848297</c:v>
                </c:pt>
                <c:pt idx="201">
                  <c:v>0.0157104187922638</c:v>
                </c:pt>
                <c:pt idx="202">
                  <c:v>0.0159321324358595</c:v>
                </c:pt>
                <c:pt idx="203">
                  <c:v>0.0161571221399925</c:v>
                </c:pt>
                <c:pt idx="204">
                  <c:v>0.0163854363882236</c:v>
                </c:pt>
                <c:pt idx="205">
                  <c:v>0.016617124330151</c:v>
                </c:pt>
                <c:pt idx="206">
                  <c:v>0.0168522357882471</c:v>
                </c:pt>
                <c:pt idx="207">
                  <c:v>0.0170908212646784</c:v>
                </c:pt>
                <c:pt idx="208">
                  <c:v>0.0173329319481031</c:v>
                </c:pt>
                <c:pt idx="209">
                  <c:v>0.0175786197204422</c:v>
                </c:pt>
                <c:pt idx="210">
                  <c:v>0.0178279371636206</c:v>
                </c:pt>
                <c:pt idx="211">
                  <c:v>0.0180809375662718</c:v>
                </c:pt>
                <c:pt idx="212">
                  <c:v>0.0183376749304036</c:v>
                </c:pt>
                <c:pt idx="213">
                  <c:v>0.0185982039780181</c:v>
                </c:pt>
                <c:pt idx="214">
                  <c:v>0.0188625801576821</c:v>
                </c:pt>
                <c:pt idx="215">
                  <c:v>0.0191308596510414</c:v>
                </c:pt>
                <c:pt idx="216">
                  <c:v>0.0194030993792748</c:v>
                </c:pt>
                <c:pt idx="784">
                  <c:v>0.0158298039080754</c:v>
                </c:pt>
                <c:pt idx="785">
                  <c:v>0.0155685250814185</c:v>
                </c:pt>
                <c:pt idx="786">
                  <c:v>0.0153115129617424</c:v>
                </c:pt>
                <c:pt idx="787">
                  <c:v>0.015058701850744</c:v>
                </c:pt>
                <c:pt idx="788">
                  <c:v>0.0148100269082722</c:v>
                </c:pt>
                <c:pt idx="789">
                  <c:v>0.0145654241462948</c:v>
                </c:pt>
                <c:pt idx="790">
                  <c:v>0.0143248304227229</c:v>
                </c:pt>
                <c:pt idx="791">
                  <c:v>0.0140881834350999</c:v>
                </c:pt>
                <c:pt idx="792">
                  <c:v>0.0138554217141655</c:v>
                </c:pt>
                <c:pt idx="793">
                  <c:v>0.0136264846172998</c:v>
                </c:pt>
                <c:pt idx="794">
                  <c:v>0.0134013123218572</c:v>
                </c:pt>
                <c:pt idx="795">
                  <c:v>0.0131798458183966</c:v>
                </c:pt>
                <c:pt idx="796">
                  <c:v>0.0129620269038148</c:v>
                </c:pt>
                <c:pt idx="797">
                  <c:v>0.0127477981743907</c:v>
                </c:pt>
                <c:pt idx="798">
                  <c:v>0.0125371030187464</c:v>
                </c:pt>
                <c:pt idx="799">
                  <c:v>0.0123298856107318</c:v>
                </c:pt>
                <c:pt idx="800">
                  <c:v>0.0121260909022396</c:v>
                </c:pt>
                <c:pt idx="801">
                  <c:v>0.0119256646159558</c:v>
                </c:pt>
                <c:pt idx="802">
                  <c:v>0.0117285532380522</c:v>
                </c:pt>
                <c:pt idx="803">
                  <c:v>0.0115347040108266</c:v>
                </c:pt>
                <c:pt idx="804">
                  <c:v>0.011344064925296</c:v>
                </c:pt>
                <c:pt idx="805">
                  <c:v>0.0111565847137481</c:v>
                </c:pt>
                <c:pt idx="806">
                  <c:v>0.0109722128422561</c:v>
                </c:pt>
                <c:pt idx="807">
                  <c:v>0.0107908995031623</c:v>
                </c:pt>
                <c:pt idx="808">
                  <c:v>0.0106125956075349</c:v>
                </c:pt>
                <c:pt idx="809">
                  <c:v>0.010437252777602</c:v>
                </c:pt>
                <c:pt idx="810">
                  <c:v>0.0102648233391686</c:v>
                </c:pt>
                <c:pt idx="811">
                  <c:v>0.0100952603140198</c:v>
                </c:pt>
                <c:pt idx="812">
                  <c:v>0.00992851741231435</c:v>
                </c:pt>
                <c:pt idx="813">
                  <c:v>0.00976454902497329</c:v>
                </c:pt>
                <c:pt idx="814">
                  <c:v>0.00960331021606646</c:v>
                </c:pt>
                <c:pt idx="815">
                  <c:v>0.00944475671520142</c:v>
                </c:pt>
                <c:pt idx="816">
                  <c:v>0.00928884490991771</c:v>
                </c:pt>
                <c:pt idx="817">
                  <c:v>0.00913553183809014</c:v>
                </c:pt>
                <c:pt idx="818">
                  <c:v>0.0089847751803441</c:v>
                </c:pt>
                <c:pt idx="819">
                  <c:v>0.00883653325248622</c:v>
                </c:pt>
                <c:pt idx="820">
                  <c:v>0.00869076499795324</c:v>
                </c:pt>
                <c:pt idx="821">
                  <c:v>0.00854742998028181</c:v>
                </c:pt>
                <c:pt idx="822">
                  <c:v>0.00840648837560231</c:v>
                </c:pt>
                <c:pt idx="823">
                  <c:v>0.00826790096515876</c:v>
                </c:pt>
                <c:pt idx="824">
                  <c:v>0.00813162912785778</c:v>
                </c:pt>
                <c:pt idx="825">
                  <c:v>0.00799763483284875</c:v>
                </c:pt>
                <c:pt idx="826">
                  <c:v>0.00786588063213739</c:v>
                </c:pt>
                <c:pt idx="827">
                  <c:v>0.00773632965323502</c:v>
                </c:pt>
                <c:pt idx="828">
                  <c:v>0.00760894559184552</c:v>
                </c:pt>
                <c:pt idx="829">
                  <c:v>0.00748369270459186</c:v>
                </c:pt>
                <c:pt idx="830">
                  <c:v>0.00736053580178424</c:v>
                </c:pt>
                <c:pt idx="831">
                  <c:v>0.00723944024023119</c:v>
                </c:pt>
                <c:pt idx="832">
                  <c:v>0.00712037191609589</c:v>
                </c:pt>
                <c:pt idx="833">
                  <c:v>0.00700329725779874</c:v>
                </c:pt>
                <c:pt idx="834">
                  <c:v>0.00688818321896787</c:v>
                </c:pt>
                <c:pt idx="835">
                  <c:v>0.00677499727143915</c:v>
                </c:pt>
                <c:pt idx="836">
                  <c:v>0.00666370739830666</c:v>
                </c:pt>
                <c:pt idx="837">
                  <c:v>0.0065542820870252</c:v>
                </c:pt>
                <c:pt idx="838">
                  <c:v>0.00644669032256583</c:v>
                </c:pt>
                <c:pt idx="839">
                  <c:v>0.0063409015806255</c:v>
                </c:pt>
                <c:pt idx="840">
                  <c:v>0.00623688582089187</c:v>
                </c:pt>
                <c:pt idx="841">
                  <c:v>0.00613461348036429</c:v>
                </c:pt>
                <c:pt idx="842">
                  <c:v>0.00603405546673172</c:v>
                </c:pt>
                <c:pt idx="843">
                  <c:v>0.00593518315180844</c:v>
                </c:pt>
                <c:pt idx="844">
                  <c:v>0.0058379683650284</c:v>
                </c:pt>
                <c:pt idx="845">
                  <c:v>0.00574238338699865</c:v>
                </c:pt>
                <c:pt idx="846">
                  <c:v>0.00564840094311288</c:v>
                </c:pt>
                <c:pt idx="847">
                  <c:v>0.00555599419722524</c:v>
                </c:pt>
                <c:pt idx="848">
                  <c:v>0.00546513674538519</c:v>
                </c:pt>
                <c:pt idx="849">
                  <c:v>0.00537580260963384</c:v>
                </c:pt>
                <c:pt idx="850">
                  <c:v>0.00528796623186211</c:v>
                </c:pt>
                <c:pt idx="851">
                  <c:v>0.00520160246773121</c:v>
                </c:pt>
                <c:pt idx="852">
                  <c:v>0.00511668658065556</c:v>
                </c:pt>
                <c:pt idx="853">
                  <c:v>0.00503319423584872</c:v>
                </c:pt>
                <c:pt idx="854">
                  <c:v>0.00495110149443225</c:v>
                </c:pt>
                <c:pt idx="855">
                  <c:v>0.00487038480760801</c:v>
                </c:pt>
                <c:pt idx="856">
                  <c:v>0.0047910210108937</c:v>
                </c:pt>
                <c:pt idx="857">
                  <c:v>0.00471298731842216</c:v>
                </c:pt>
                <c:pt idx="858">
                  <c:v>0.00463626131730412</c:v>
                </c:pt>
                <c:pt idx="859">
                  <c:v>0.00456082096205472</c:v>
                </c:pt>
                <c:pt idx="860">
                  <c:v>0.00448664456908377</c:v>
                </c:pt>
                <c:pt idx="861">
                  <c:v>0.00441371081124948</c:v>
                </c:pt>
                <c:pt idx="862">
                  <c:v>0.00434199871247599</c:v>
                </c:pt>
                <c:pt idx="863">
                  <c:v>0.00427148764243437</c:v>
                </c:pt>
                <c:pt idx="864">
                  <c:v>0.00420215731128696</c:v>
                </c:pt>
                <c:pt idx="865">
                  <c:v>0.00413398776449502</c:v>
                </c:pt>
                <c:pt idx="866">
                  <c:v>0.00406695937768959</c:v>
                </c:pt>
                <c:pt idx="867">
                  <c:v>0.0040010528516051</c:v>
                </c:pt>
                <c:pt idx="868">
                  <c:v>0.0039362492070758</c:v>
                </c:pt>
                <c:pt idx="869">
                  <c:v>0.0038725297800946</c:v>
                </c:pt>
                <c:pt idx="870">
                  <c:v>0.00380987621693417</c:v>
                </c:pt>
                <c:pt idx="871">
                  <c:v>0.00374827046932991</c:v>
                </c:pt>
                <c:pt idx="872">
                  <c:v>0.00368769478972458</c:v>
                </c:pt>
                <c:pt idx="876">
                  <c:v>0.00345534806374295</c:v>
                </c:pt>
                <c:pt idx="877">
                  <c:v>0.00339966671035241</c:v>
                </c:pt>
                <c:pt idx="878">
                  <c:v>0.00334491499585339</c:v>
                </c:pt>
                <c:pt idx="879">
                  <c:v>0.0032910771495961</c:v>
                </c:pt>
                <c:pt idx="880">
                  <c:v>0.00323813766577246</c:v>
                </c:pt>
                <c:pt idx="881">
                  <c:v>0.00318608129919911</c:v>
                </c:pt>
                <c:pt idx="882">
                  <c:v>0.00313489306115853</c:v>
                </c:pt>
                <c:pt idx="883">
                  <c:v>0.00308455821529711</c:v>
                </c:pt>
                <c:pt idx="884">
                  <c:v>0.00303506227358038</c:v>
                </c:pt>
                <c:pt idx="885">
                  <c:v>0.00298639099230447</c:v>
                </c:pt>
                <c:pt idx="886">
                  <c:v>0.00293853036816356</c:v>
                </c:pt>
                <c:pt idx="887">
                  <c:v>0.00289146663437269</c:v>
                </c:pt>
                <c:pt idx="888">
                  <c:v>0.00284518625684553</c:v>
                </c:pt>
                <c:pt idx="889">
                  <c:v>0.00279967593042662</c:v>
                </c:pt>
                <c:pt idx="890">
                  <c:v>0.00275492257517741</c:v>
                </c:pt>
                <c:pt idx="891">
                  <c:v>0.00271091333271585</c:v>
                </c:pt>
                <c:pt idx="892">
                  <c:v>0.00266763556260877</c:v>
                </c:pt>
                <c:pt idx="893">
                  <c:v>0.00262507683881661</c:v>
                </c:pt>
                <c:pt idx="894">
                  <c:v>0.00258322494619012</c:v>
                </c:pt>
                <c:pt idx="895">
                  <c:v>0.00254206787701818</c:v>
                </c:pt>
                <c:pt idx="896">
                  <c:v>0.00250159382762661</c:v>
                </c:pt>
                <c:pt idx="897">
                  <c:v>0.00246179119502697</c:v>
                </c:pt>
                <c:pt idx="898">
                  <c:v>0.00242264857361532</c:v>
                </c:pt>
                <c:pt idx="899">
                  <c:v>0.00238415475191995</c:v>
                </c:pt>
                <c:pt idx="900">
                  <c:v>0.00234629870939783</c:v>
                </c:pt>
                <c:pt idx="901">
                  <c:v>0.0023090696132791</c:v>
                </c:pt>
                <c:pt idx="902">
                  <c:v>0.00227245681545914</c:v>
                </c:pt>
                <c:pt idx="903">
                  <c:v>0.00223644984943756</c:v>
                </c:pt>
                <c:pt idx="904">
                  <c:v>0.00220103842730373</c:v>
                </c:pt>
                <c:pt idx="905">
                  <c:v>0.00216621243676812</c:v>
                </c:pt>
                <c:pt idx="906">
                  <c:v>0.00213196193823909</c:v>
                </c:pt>
                <c:pt idx="907">
                  <c:v>0.00209827716194443</c:v>
                </c:pt>
                <c:pt idx="908">
                  <c:v>0.00206514850509722</c:v>
                </c:pt>
                <c:pt idx="909">
                  <c:v>0.00203256652910541</c:v>
                </c:pt>
                <c:pt idx="910">
                  <c:v>0.00200052195682462</c:v>
                </c:pt>
                <c:pt idx="911">
                  <c:v>0.00196900566985358</c:v>
                </c:pt>
                <c:pt idx="912">
                  <c:v>0.00193800870587167</c:v>
                </c:pt>
                <c:pt idx="913">
                  <c:v>0.00190752225601812</c:v>
                </c:pt>
                <c:pt idx="914">
                  <c:v>0.00187753766231223</c:v>
                </c:pt>
                <c:pt idx="915">
                  <c:v>0.0018480464151141</c:v>
                </c:pt>
                <c:pt idx="916">
                  <c:v>0.00181904015062541</c:v>
                </c:pt>
                <c:pt idx="917">
                  <c:v>0.00179051064842967</c:v>
                </c:pt>
                <c:pt idx="918">
                  <c:v>0.00176244982907139</c:v>
                </c:pt>
                <c:pt idx="919">
                  <c:v>0.00173484975167378</c:v>
                </c:pt>
                <c:pt idx="920">
                  <c:v>0.00170770261159431</c:v>
                </c:pt>
                <c:pt idx="921">
                  <c:v>0.0016810007381177</c:v>
                </c:pt>
                <c:pt idx="922">
                  <c:v>0.00165473659218583</c:v>
                </c:pt>
                <c:pt idx="923">
                  <c:v>0.00162890276416406</c:v>
                </c:pt>
                <c:pt idx="924">
                  <c:v>0.00160349197164349</c:v>
                </c:pt>
                <c:pt idx="925">
                  <c:v>0.00157849705727855</c:v>
                </c:pt>
                <c:pt idx="926">
                  <c:v>0.0015539109866596</c:v>
                </c:pt>
                <c:pt idx="927">
                  <c:v>0.00152972684621987</c:v>
                </c:pt>
                <c:pt idx="928">
                  <c:v>0.00150593784117645</c:v>
                </c:pt>
                <c:pt idx="929">
                  <c:v>0.00148253729350464</c:v>
                </c:pt>
                <c:pt idx="930">
                  <c:v>0.0014595186399454</c:v>
                </c:pt>
                <c:pt idx="931">
                  <c:v>0.00143687543004517</c:v>
                </c:pt>
                <c:pt idx="932">
                  <c:v>0.00141460132422791</c:v>
                </c:pt>
                <c:pt idx="933">
                  <c:v>0.0013926900918986</c:v>
                </c:pt>
                <c:pt idx="934">
                  <c:v>0.00137113560957792</c:v>
                </c:pt>
                <c:pt idx="935">
                  <c:v>0.0013499318590676</c:v>
                </c:pt>
                <c:pt idx="936">
                  <c:v>0.001329072925646</c:v>
                </c:pt>
                <c:pt idx="937">
                  <c:v>0.00130855299629344</c:v>
                </c:pt>
                <c:pt idx="938">
                  <c:v>0.00128836635794691</c:v>
                </c:pt>
                <c:pt idx="939">
                  <c:v>0.00126850739578364</c:v>
                </c:pt>
                <c:pt idx="940">
                  <c:v>0.00124897059153318</c:v>
                </c:pt>
                <c:pt idx="941">
                  <c:v>0.0012297505218175</c:v>
                </c:pt>
                <c:pt idx="942">
                  <c:v>0.00121084185651873</c:v>
                </c:pt>
                <c:pt idx="943">
                  <c:v>0.00119223935717408</c:v>
                </c:pt>
                <c:pt idx="944">
                  <c:v>0.00117393787539759</c:v>
                </c:pt>
                <c:pt idx="945">
                  <c:v>0.00115593235132821</c:v>
                </c:pt>
                <c:pt idx="946">
                  <c:v>0.00113821781210393</c:v>
                </c:pt>
                <c:pt idx="947">
                  <c:v>0.00112078937036146</c:v>
                </c:pt>
                <c:pt idx="948">
                  <c:v>0.00110364222276108</c:v>
                </c:pt>
                <c:pt idx="949">
                  <c:v>0.0010867716485363</c:v>
                </c:pt>
                <c:pt idx="950">
                  <c:v>0.00107017300806799</c:v>
                </c:pt>
                <c:pt idx="951">
                  <c:v>0.00105384174148247</c:v>
                </c:pt>
                <c:pt idx="952">
                  <c:v>0.0010377733672733</c:v>
                </c:pt>
                <c:pt idx="953">
                  <c:v>0.00102196348094638</c:v>
                </c:pt>
                <c:pt idx="954">
                  <c:v>0.00100640775368792</c:v>
                </c:pt>
                <c:pt idx="955">
                  <c:v>0.000991101931055049</c:v>
                </c:pt>
                <c:pt idx="956">
                  <c:v>0.000976041831688565</c:v>
                </c:pt>
                <c:pt idx="957">
                  <c:v>0.000961223346047585</c:v>
                </c:pt>
                <c:pt idx="958">
                  <c:v>0.000946642435165693</c:v>
                </c:pt>
                <c:pt idx="959">
                  <c:v>0.000932295129428256</c:v>
                </c:pt>
                <c:pt idx="960">
                  <c:v>0.000918177527370563</c:v>
                </c:pt>
                <c:pt idx="961">
                  <c:v>0.000904285794496483</c:v>
                </c:pt>
                <c:pt idx="962">
                  <c:v>0.000890616162117257</c:v>
                </c:pt>
                <c:pt idx="963">
                  <c:v>0.000877164926210174</c:v>
                </c:pt>
                <c:pt idx="964">
                  <c:v>0.000863928446296729</c:v>
                </c:pt>
                <c:pt idx="965">
                  <c:v>0.000850903144340013</c:v>
                </c:pt>
                <c:pt idx="966">
                  <c:v>0.000838085503661</c:v>
                </c:pt>
                <c:pt idx="967">
                  <c:v>0.000825472067873413</c:v>
                </c:pt>
                <c:pt idx="968">
                  <c:v>0.000813059439836878</c:v>
                </c:pt>
                <c:pt idx="969">
                  <c:v>0.000800844280628074</c:v>
                </c:pt>
                <c:pt idx="970">
                  <c:v>0.000788823308529566</c:v>
                </c:pt>
                <c:pt idx="971">
                  <c:v>0.000776993298036056</c:v>
                </c:pt>
                <c:pt idx="972">
                  <c:v>0.000765351078877733</c:v>
                </c:pt>
                <c:pt idx="973">
                  <c:v>0.000753893535060476</c:v>
                </c:pt>
                <c:pt idx="974">
                  <c:v>0.000742617603922614</c:v>
                </c:pt>
                <c:pt idx="975">
                  <c:v>0.000731520275207956</c:v>
                </c:pt>
                <c:pt idx="976">
                  <c:v>0.000720598590154858</c:v>
                </c:pt>
                <c:pt idx="977">
                  <c:v>0.000709849640601023</c:v>
                </c:pt>
                <c:pt idx="978">
                  <c:v>0.0006992705681038</c:v>
                </c:pt>
                <c:pt idx="979">
                  <c:v>0.000688858563075704</c:v>
                </c:pt>
                <c:pt idx="980">
                  <c:v>0.000678610863934927</c:v>
                </c:pt>
                <c:pt idx="981">
                  <c:v>0.000668524756270554</c:v>
                </c:pt>
                <c:pt idx="982">
                  <c:v>0.00065859757202228</c:v>
                </c:pt>
                <c:pt idx="983">
                  <c:v>0.000648826688674349</c:v>
                </c:pt>
                <c:pt idx="984">
                  <c:v>0.000639209528463505</c:v>
                </c:pt>
                <c:pt idx="985">
                  <c:v>0.000629743557600689</c:v>
                </c:pt>
                <c:pt idx="986">
                  <c:v>0.000620426285506283</c:v>
                </c:pt>
                <c:pt idx="987">
                  <c:v>0.000611255264058648</c:v>
                </c:pt>
                <c:pt idx="988">
                  <c:v>0.000602228086855747</c:v>
                </c:pt>
                <c:pt idx="989">
                  <c:v>0.000593342388489613</c:v>
                </c:pt>
                <c:pt idx="990">
                  <c:v>0.000584595843833467</c:v>
                </c:pt>
                <c:pt idx="991">
                  <c:v>0.000575986167341263</c:v>
                </c:pt>
                <c:pt idx="992">
                  <c:v>0.000567511112359435</c:v>
                </c:pt>
                <c:pt idx="993">
                  <c:v>0.000559168470450663</c:v>
                </c:pt>
                <c:pt idx="994">
                  <c:v>0.000550956070729429</c:v>
                </c:pt>
                <c:pt idx="995">
                  <c:v>0.000542871779209183</c:v>
                </c:pt>
                <c:pt idx="996">
                  <c:v>0.000534913498160912</c:v>
                </c:pt>
                <c:pt idx="997">
                  <c:v>0.000527079165482901</c:v>
                </c:pt>
                <c:pt idx="998">
                  <c:v>0.000519366754081533</c:v>
                </c:pt>
                <c:pt idx="999">
                  <c:v>0.000511774271262895</c:v>
                </c:pt>
                <c:pt idx="1000">
                  <c:v>0.000504299758135043</c:v>
                </c:pt>
              </c:numCache>
            </c:numRef>
          </c:val>
        </c:ser>
        <c:ser>
          <c:idx val="1"/>
          <c:order val="1"/>
          <c:tx>
            <c:strRef>
              <c:f>'3m'!$D$41</c:f>
              <c:strCache>
                <c:ptCount val="1"/>
                <c:pt idx="0">
                  <c:v>dp/dt</c:v>
                </c:pt>
              </c:strCache>
            </c:strRef>
          </c:tx>
          <c:spPr>
            <a:solidFill>
              <a:srgbClr val="008000"/>
            </a:solidFill>
            <a:ln w="47625">
              <a:noFill/>
            </a:ln>
          </c:spPr>
          <c:invertIfNegative val="0"/>
          <c:cat>
            <c:numRef>
              <c:f>'3m'!$B$42:$B$1042</c:f>
              <c:numCache>
                <c:formatCode>General</c:formatCode>
                <c:ptCount val="1001"/>
                <c:pt idx="0">
                  <c:v>-5.0</c:v>
                </c:pt>
                <c:pt idx="1">
                  <c:v>-4.99</c:v>
                </c:pt>
                <c:pt idx="2">
                  <c:v>-4.98</c:v>
                </c:pt>
                <c:pt idx="3">
                  <c:v>-4.97</c:v>
                </c:pt>
                <c:pt idx="4">
                  <c:v>-4.96</c:v>
                </c:pt>
                <c:pt idx="5">
                  <c:v>-4.95</c:v>
                </c:pt>
                <c:pt idx="6">
                  <c:v>-4.94</c:v>
                </c:pt>
                <c:pt idx="7">
                  <c:v>-4.93</c:v>
                </c:pt>
                <c:pt idx="8">
                  <c:v>-4.92</c:v>
                </c:pt>
                <c:pt idx="9">
                  <c:v>-4.91</c:v>
                </c:pt>
                <c:pt idx="10">
                  <c:v>-4.9</c:v>
                </c:pt>
                <c:pt idx="11">
                  <c:v>-4.89</c:v>
                </c:pt>
                <c:pt idx="12">
                  <c:v>-4.88</c:v>
                </c:pt>
                <c:pt idx="13">
                  <c:v>-4.87</c:v>
                </c:pt>
                <c:pt idx="14">
                  <c:v>-4.86</c:v>
                </c:pt>
                <c:pt idx="15">
                  <c:v>-4.85</c:v>
                </c:pt>
                <c:pt idx="16">
                  <c:v>-4.84</c:v>
                </c:pt>
                <c:pt idx="17">
                  <c:v>-4.83</c:v>
                </c:pt>
                <c:pt idx="18">
                  <c:v>-4.82</c:v>
                </c:pt>
                <c:pt idx="19">
                  <c:v>-4.81</c:v>
                </c:pt>
                <c:pt idx="20">
                  <c:v>-4.8</c:v>
                </c:pt>
                <c:pt idx="21">
                  <c:v>-4.79</c:v>
                </c:pt>
                <c:pt idx="22">
                  <c:v>-4.78</c:v>
                </c:pt>
                <c:pt idx="23">
                  <c:v>-4.769999999999999</c:v>
                </c:pt>
                <c:pt idx="24">
                  <c:v>-4.76</c:v>
                </c:pt>
                <c:pt idx="25">
                  <c:v>-4.75</c:v>
                </c:pt>
                <c:pt idx="26">
                  <c:v>-4.74</c:v>
                </c:pt>
                <c:pt idx="27">
                  <c:v>-4.73</c:v>
                </c:pt>
                <c:pt idx="28">
                  <c:v>-4.72</c:v>
                </c:pt>
                <c:pt idx="29">
                  <c:v>-4.71</c:v>
                </c:pt>
                <c:pt idx="30">
                  <c:v>-4.7</c:v>
                </c:pt>
                <c:pt idx="31">
                  <c:v>-4.69</c:v>
                </c:pt>
                <c:pt idx="32">
                  <c:v>-4.68</c:v>
                </c:pt>
                <c:pt idx="33">
                  <c:v>-4.67</c:v>
                </c:pt>
                <c:pt idx="34">
                  <c:v>-4.66</c:v>
                </c:pt>
                <c:pt idx="35">
                  <c:v>-4.65</c:v>
                </c:pt>
                <c:pt idx="36">
                  <c:v>-4.64</c:v>
                </c:pt>
                <c:pt idx="37">
                  <c:v>-4.63</c:v>
                </c:pt>
                <c:pt idx="38">
                  <c:v>-4.62</c:v>
                </c:pt>
                <c:pt idx="39">
                  <c:v>-4.61</c:v>
                </c:pt>
                <c:pt idx="40">
                  <c:v>-4.6</c:v>
                </c:pt>
                <c:pt idx="41">
                  <c:v>-4.59</c:v>
                </c:pt>
                <c:pt idx="42">
                  <c:v>-4.58</c:v>
                </c:pt>
                <c:pt idx="43">
                  <c:v>-4.57</c:v>
                </c:pt>
                <c:pt idx="44">
                  <c:v>-4.56</c:v>
                </c:pt>
                <c:pt idx="45">
                  <c:v>-4.55</c:v>
                </c:pt>
                <c:pt idx="46">
                  <c:v>-4.54</c:v>
                </c:pt>
                <c:pt idx="47">
                  <c:v>-4.53</c:v>
                </c:pt>
                <c:pt idx="48">
                  <c:v>-4.52</c:v>
                </c:pt>
                <c:pt idx="49">
                  <c:v>-4.51</c:v>
                </c:pt>
                <c:pt idx="50">
                  <c:v>-4.5</c:v>
                </c:pt>
                <c:pt idx="51">
                  <c:v>-4.49</c:v>
                </c:pt>
                <c:pt idx="52">
                  <c:v>-4.48</c:v>
                </c:pt>
                <c:pt idx="53">
                  <c:v>-4.47</c:v>
                </c:pt>
                <c:pt idx="54">
                  <c:v>-4.46</c:v>
                </c:pt>
                <c:pt idx="55">
                  <c:v>-4.45</c:v>
                </c:pt>
                <c:pt idx="56">
                  <c:v>-4.44</c:v>
                </c:pt>
                <c:pt idx="57">
                  <c:v>-4.43</c:v>
                </c:pt>
                <c:pt idx="58">
                  <c:v>-4.42</c:v>
                </c:pt>
                <c:pt idx="59">
                  <c:v>-4.41</c:v>
                </c:pt>
                <c:pt idx="60">
                  <c:v>-4.4</c:v>
                </c:pt>
                <c:pt idx="61">
                  <c:v>-4.39</c:v>
                </c:pt>
                <c:pt idx="62">
                  <c:v>-4.38</c:v>
                </c:pt>
                <c:pt idx="63">
                  <c:v>-4.37</c:v>
                </c:pt>
                <c:pt idx="64">
                  <c:v>-4.36</c:v>
                </c:pt>
                <c:pt idx="65">
                  <c:v>-4.35</c:v>
                </c:pt>
                <c:pt idx="66">
                  <c:v>-4.34</c:v>
                </c:pt>
                <c:pt idx="67">
                  <c:v>-4.33</c:v>
                </c:pt>
                <c:pt idx="68">
                  <c:v>-4.32</c:v>
                </c:pt>
                <c:pt idx="69">
                  <c:v>-4.31</c:v>
                </c:pt>
                <c:pt idx="70">
                  <c:v>-4.3</c:v>
                </c:pt>
                <c:pt idx="71">
                  <c:v>-4.29</c:v>
                </c:pt>
                <c:pt idx="72">
                  <c:v>-4.28</c:v>
                </c:pt>
                <c:pt idx="73">
                  <c:v>-4.27</c:v>
                </c:pt>
                <c:pt idx="74">
                  <c:v>-4.26</c:v>
                </c:pt>
                <c:pt idx="75">
                  <c:v>-4.25</c:v>
                </c:pt>
                <c:pt idx="76">
                  <c:v>-4.24</c:v>
                </c:pt>
                <c:pt idx="77">
                  <c:v>-4.23</c:v>
                </c:pt>
                <c:pt idx="78">
                  <c:v>-4.22</c:v>
                </c:pt>
                <c:pt idx="79">
                  <c:v>-4.21</c:v>
                </c:pt>
                <c:pt idx="80">
                  <c:v>-4.2</c:v>
                </c:pt>
                <c:pt idx="81">
                  <c:v>-4.189999999999999</c:v>
                </c:pt>
                <c:pt idx="82">
                  <c:v>-4.18</c:v>
                </c:pt>
                <c:pt idx="83">
                  <c:v>-4.17</c:v>
                </c:pt>
                <c:pt idx="84">
                  <c:v>-4.16</c:v>
                </c:pt>
                <c:pt idx="85">
                  <c:v>-4.15</c:v>
                </c:pt>
                <c:pt idx="86">
                  <c:v>-4.14</c:v>
                </c:pt>
                <c:pt idx="87">
                  <c:v>-4.13</c:v>
                </c:pt>
                <c:pt idx="88">
                  <c:v>-4.12</c:v>
                </c:pt>
                <c:pt idx="89">
                  <c:v>-4.11</c:v>
                </c:pt>
                <c:pt idx="90">
                  <c:v>-4.1</c:v>
                </c:pt>
                <c:pt idx="91">
                  <c:v>-4.09</c:v>
                </c:pt>
                <c:pt idx="92">
                  <c:v>-4.08</c:v>
                </c:pt>
                <c:pt idx="93">
                  <c:v>-4.07</c:v>
                </c:pt>
                <c:pt idx="94">
                  <c:v>-4.06</c:v>
                </c:pt>
                <c:pt idx="95">
                  <c:v>-4.05</c:v>
                </c:pt>
                <c:pt idx="96">
                  <c:v>-4.04</c:v>
                </c:pt>
                <c:pt idx="97">
                  <c:v>-4.03</c:v>
                </c:pt>
                <c:pt idx="98">
                  <c:v>-4.02</c:v>
                </c:pt>
                <c:pt idx="99">
                  <c:v>-4.01</c:v>
                </c:pt>
                <c:pt idx="100">
                  <c:v>-4.0</c:v>
                </c:pt>
                <c:pt idx="101">
                  <c:v>-3.99</c:v>
                </c:pt>
                <c:pt idx="102">
                  <c:v>-3.98</c:v>
                </c:pt>
                <c:pt idx="103">
                  <c:v>-3.97</c:v>
                </c:pt>
                <c:pt idx="104">
                  <c:v>-3.96</c:v>
                </c:pt>
                <c:pt idx="105">
                  <c:v>-3.95</c:v>
                </c:pt>
                <c:pt idx="106">
                  <c:v>-3.94</c:v>
                </c:pt>
                <c:pt idx="107">
                  <c:v>-3.93</c:v>
                </c:pt>
                <c:pt idx="108">
                  <c:v>-3.92</c:v>
                </c:pt>
                <c:pt idx="109">
                  <c:v>-3.91</c:v>
                </c:pt>
                <c:pt idx="110">
                  <c:v>-3.9</c:v>
                </c:pt>
                <c:pt idx="111">
                  <c:v>-3.89</c:v>
                </c:pt>
                <c:pt idx="112">
                  <c:v>-3.88</c:v>
                </c:pt>
                <c:pt idx="113">
                  <c:v>-3.87</c:v>
                </c:pt>
                <c:pt idx="114">
                  <c:v>-3.86</c:v>
                </c:pt>
                <c:pt idx="115">
                  <c:v>-3.85</c:v>
                </c:pt>
                <c:pt idx="116">
                  <c:v>-3.84</c:v>
                </c:pt>
                <c:pt idx="117">
                  <c:v>-3.83</c:v>
                </c:pt>
                <c:pt idx="118">
                  <c:v>-3.82</c:v>
                </c:pt>
                <c:pt idx="119">
                  <c:v>-3.81</c:v>
                </c:pt>
                <c:pt idx="120">
                  <c:v>-3.8</c:v>
                </c:pt>
                <c:pt idx="121">
                  <c:v>-3.79</c:v>
                </c:pt>
                <c:pt idx="122">
                  <c:v>-3.78</c:v>
                </c:pt>
                <c:pt idx="123">
                  <c:v>-3.77</c:v>
                </c:pt>
                <c:pt idx="124">
                  <c:v>-3.76</c:v>
                </c:pt>
                <c:pt idx="125">
                  <c:v>-3.75</c:v>
                </c:pt>
                <c:pt idx="126">
                  <c:v>-3.74</c:v>
                </c:pt>
                <c:pt idx="127">
                  <c:v>-3.73</c:v>
                </c:pt>
                <c:pt idx="128">
                  <c:v>-3.72</c:v>
                </c:pt>
                <c:pt idx="129">
                  <c:v>-3.71</c:v>
                </c:pt>
                <c:pt idx="130">
                  <c:v>-3.7</c:v>
                </c:pt>
                <c:pt idx="131">
                  <c:v>-3.69</c:v>
                </c:pt>
                <c:pt idx="132">
                  <c:v>-3.68</c:v>
                </c:pt>
                <c:pt idx="133">
                  <c:v>-3.67</c:v>
                </c:pt>
                <c:pt idx="134">
                  <c:v>-3.66</c:v>
                </c:pt>
                <c:pt idx="135">
                  <c:v>-3.65</c:v>
                </c:pt>
                <c:pt idx="136">
                  <c:v>-3.64</c:v>
                </c:pt>
                <c:pt idx="137">
                  <c:v>-3.63</c:v>
                </c:pt>
                <c:pt idx="138">
                  <c:v>-3.62</c:v>
                </c:pt>
                <c:pt idx="139">
                  <c:v>-3.61</c:v>
                </c:pt>
                <c:pt idx="140">
                  <c:v>-3.6</c:v>
                </c:pt>
                <c:pt idx="141">
                  <c:v>-3.59</c:v>
                </c:pt>
                <c:pt idx="142">
                  <c:v>-3.58</c:v>
                </c:pt>
                <c:pt idx="143">
                  <c:v>-3.57</c:v>
                </c:pt>
                <c:pt idx="144">
                  <c:v>-3.56</c:v>
                </c:pt>
                <c:pt idx="145">
                  <c:v>-3.55</c:v>
                </c:pt>
                <c:pt idx="146">
                  <c:v>-3.54</c:v>
                </c:pt>
                <c:pt idx="147">
                  <c:v>-3.53</c:v>
                </c:pt>
                <c:pt idx="148">
                  <c:v>-3.52</c:v>
                </c:pt>
                <c:pt idx="149">
                  <c:v>-3.51</c:v>
                </c:pt>
                <c:pt idx="150">
                  <c:v>-3.5</c:v>
                </c:pt>
                <c:pt idx="151">
                  <c:v>-3.49</c:v>
                </c:pt>
                <c:pt idx="152">
                  <c:v>-3.48</c:v>
                </c:pt>
                <c:pt idx="153">
                  <c:v>-3.47</c:v>
                </c:pt>
                <c:pt idx="154">
                  <c:v>-3.46</c:v>
                </c:pt>
                <c:pt idx="155">
                  <c:v>-3.45</c:v>
                </c:pt>
                <c:pt idx="156">
                  <c:v>-3.44</c:v>
                </c:pt>
                <c:pt idx="157">
                  <c:v>-3.43</c:v>
                </c:pt>
                <c:pt idx="158">
                  <c:v>-3.42</c:v>
                </c:pt>
                <c:pt idx="159">
                  <c:v>-3.41</c:v>
                </c:pt>
                <c:pt idx="160">
                  <c:v>-3.4</c:v>
                </c:pt>
                <c:pt idx="161">
                  <c:v>-3.39</c:v>
                </c:pt>
                <c:pt idx="162">
                  <c:v>-3.38</c:v>
                </c:pt>
                <c:pt idx="163">
                  <c:v>-3.37</c:v>
                </c:pt>
                <c:pt idx="164">
                  <c:v>-3.36</c:v>
                </c:pt>
                <c:pt idx="165">
                  <c:v>-3.35</c:v>
                </c:pt>
                <c:pt idx="166">
                  <c:v>-3.34</c:v>
                </c:pt>
                <c:pt idx="167">
                  <c:v>-3.33</c:v>
                </c:pt>
                <c:pt idx="168">
                  <c:v>-3.32</c:v>
                </c:pt>
                <c:pt idx="169">
                  <c:v>-3.31</c:v>
                </c:pt>
                <c:pt idx="170">
                  <c:v>-3.3</c:v>
                </c:pt>
                <c:pt idx="171">
                  <c:v>-3.29</c:v>
                </c:pt>
                <c:pt idx="172">
                  <c:v>-3.28</c:v>
                </c:pt>
                <c:pt idx="173">
                  <c:v>-3.27</c:v>
                </c:pt>
                <c:pt idx="174">
                  <c:v>-3.26</c:v>
                </c:pt>
                <c:pt idx="175">
                  <c:v>-3.25</c:v>
                </c:pt>
                <c:pt idx="176">
                  <c:v>-3.24</c:v>
                </c:pt>
                <c:pt idx="177">
                  <c:v>-3.23</c:v>
                </c:pt>
                <c:pt idx="178">
                  <c:v>-3.22</c:v>
                </c:pt>
                <c:pt idx="179">
                  <c:v>-3.21</c:v>
                </c:pt>
                <c:pt idx="180">
                  <c:v>-3.2</c:v>
                </c:pt>
                <c:pt idx="181">
                  <c:v>-3.19</c:v>
                </c:pt>
                <c:pt idx="182">
                  <c:v>-3.18</c:v>
                </c:pt>
                <c:pt idx="183">
                  <c:v>-3.17</c:v>
                </c:pt>
                <c:pt idx="184">
                  <c:v>-3.16</c:v>
                </c:pt>
                <c:pt idx="185">
                  <c:v>-3.15</c:v>
                </c:pt>
                <c:pt idx="186">
                  <c:v>-3.14</c:v>
                </c:pt>
                <c:pt idx="187">
                  <c:v>-3.13</c:v>
                </c:pt>
                <c:pt idx="188">
                  <c:v>-3.12</c:v>
                </c:pt>
                <c:pt idx="189">
                  <c:v>-3.11</c:v>
                </c:pt>
                <c:pt idx="190">
                  <c:v>-3.1</c:v>
                </c:pt>
                <c:pt idx="191">
                  <c:v>-3.09</c:v>
                </c:pt>
                <c:pt idx="192">
                  <c:v>-3.08</c:v>
                </c:pt>
                <c:pt idx="193">
                  <c:v>-3.07</c:v>
                </c:pt>
                <c:pt idx="194">
                  <c:v>-3.06</c:v>
                </c:pt>
                <c:pt idx="195">
                  <c:v>-3.05</c:v>
                </c:pt>
                <c:pt idx="196">
                  <c:v>-3.04</c:v>
                </c:pt>
                <c:pt idx="197">
                  <c:v>-3.03</c:v>
                </c:pt>
                <c:pt idx="198">
                  <c:v>-3.02</c:v>
                </c:pt>
                <c:pt idx="199">
                  <c:v>-3.01</c:v>
                </c:pt>
                <c:pt idx="200">
                  <c:v>-3.0</c:v>
                </c:pt>
                <c:pt idx="201">
                  <c:v>-2.99</c:v>
                </c:pt>
                <c:pt idx="202">
                  <c:v>-2.98</c:v>
                </c:pt>
                <c:pt idx="203">
                  <c:v>-2.97</c:v>
                </c:pt>
                <c:pt idx="204">
                  <c:v>-2.96</c:v>
                </c:pt>
                <c:pt idx="205">
                  <c:v>-2.95</c:v>
                </c:pt>
                <c:pt idx="206">
                  <c:v>-2.94</c:v>
                </c:pt>
                <c:pt idx="207">
                  <c:v>-2.93</c:v>
                </c:pt>
                <c:pt idx="208">
                  <c:v>-2.92</c:v>
                </c:pt>
                <c:pt idx="209">
                  <c:v>-2.91</c:v>
                </c:pt>
                <c:pt idx="210">
                  <c:v>-2.9</c:v>
                </c:pt>
                <c:pt idx="211">
                  <c:v>-2.89</c:v>
                </c:pt>
                <c:pt idx="212">
                  <c:v>-2.88</c:v>
                </c:pt>
                <c:pt idx="213">
                  <c:v>-2.87</c:v>
                </c:pt>
                <c:pt idx="214">
                  <c:v>-2.86</c:v>
                </c:pt>
                <c:pt idx="215">
                  <c:v>-2.85</c:v>
                </c:pt>
                <c:pt idx="216">
                  <c:v>-2.84</c:v>
                </c:pt>
                <c:pt idx="217">
                  <c:v>-2.83</c:v>
                </c:pt>
                <c:pt idx="218">
                  <c:v>-2.82</c:v>
                </c:pt>
                <c:pt idx="219">
                  <c:v>-2.81</c:v>
                </c:pt>
                <c:pt idx="220">
                  <c:v>-2.8</c:v>
                </c:pt>
                <c:pt idx="221">
                  <c:v>-2.79</c:v>
                </c:pt>
                <c:pt idx="222">
                  <c:v>-2.78</c:v>
                </c:pt>
                <c:pt idx="223">
                  <c:v>-2.77</c:v>
                </c:pt>
                <c:pt idx="224">
                  <c:v>-2.76</c:v>
                </c:pt>
                <c:pt idx="225">
                  <c:v>-2.75</c:v>
                </c:pt>
                <c:pt idx="226">
                  <c:v>-2.74</c:v>
                </c:pt>
                <c:pt idx="227">
                  <c:v>-2.73</c:v>
                </c:pt>
                <c:pt idx="228">
                  <c:v>-2.72</c:v>
                </c:pt>
                <c:pt idx="229">
                  <c:v>-2.71</c:v>
                </c:pt>
                <c:pt idx="230">
                  <c:v>-2.7</c:v>
                </c:pt>
                <c:pt idx="231">
                  <c:v>-2.69</c:v>
                </c:pt>
                <c:pt idx="232">
                  <c:v>-2.68</c:v>
                </c:pt>
                <c:pt idx="233">
                  <c:v>-2.67</c:v>
                </c:pt>
                <c:pt idx="234">
                  <c:v>-2.66</c:v>
                </c:pt>
                <c:pt idx="235">
                  <c:v>-2.65</c:v>
                </c:pt>
                <c:pt idx="236">
                  <c:v>-2.64</c:v>
                </c:pt>
                <c:pt idx="237">
                  <c:v>-2.63</c:v>
                </c:pt>
                <c:pt idx="238">
                  <c:v>-2.62</c:v>
                </c:pt>
                <c:pt idx="239">
                  <c:v>-2.61</c:v>
                </c:pt>
                <c:pt idx="240">
                  <c:v>-2.6</c:v>
                </c:pt>
                <c:pt idx="241">
                  <c:v>-2.59</c:v>
                </c:pt>
                <c:pt idx="242">
                  <c:v>-2.58</c:v>
                </c:pt>
                <c:pt idx="243">
                  <c:v>-2.57</c:v>
                </c:pt>
                <c:pt idx="244">
                  <c:v>-2.56</c:v>
                </c:pt>
                <c:pt idx="245">
                  <c:v>-2.55</c:v>
                </c:pt>
                <c:pt idx="246">
                  <c:v>-2.54</c:v>
                </c:pt>
                <c:pt idx="247">
                  <c:v>-2.53</c:v>
                </c:pt>
                <c:pt idx="248">
                  <c:v>-2.52</c:v>
                </c:pt>
                <c:pt idx="249">
                  <c:v>-2.51</c:v>
                </c:pt>
                <c:pt idx="250">
                  <c:v>-2.5</c:v>
                </c:pt>
                <c:pt idx="251">
                  <c:v>-2.49</c:v>
                </c:pt>
                <c:pt idx="252">
                  <c:v>-2.48</c:v>
                </c:pt>
                <c:pt idx="253">
                  <c:v>-2.47</c:v>
                </c:pt>
                <c:pt idx="254">
                  <c:v>-2.46</c:v>
                </c:pt>
                <c:pt idx="255">
                  <c:v>-2.45</c:v>
                </c:pt>
                <c:pt idx="256">
                  <c:v>-2.44</c:v>
                </c:pt>
                <c:pt idx="257">
                  <c:v>-2.43</c:v>
                </c:pt>
                <c:pt idx="258">
                  <c:v>-2.42</c:v>
                </c:pt>
                <c:pt idx="259">
                  <c:v>-2.41</c:v>
                </c:pt>
                <c:pt idx="260">
                  <c:v>-2.4</c:v>
                </c:pt>
                <c:pt idx="261">
                  <c:v>-2.39</c:v>
                </c:pt>
                <c:pt idx="262">
                  <c:v>-2.38</c:v>
                </c:pt>
                <c:pt idx="263">
                  <c:v>-2.37</c:v>
                </c:pt>
                <c:pt idx="264">
                  <c:v>-2.36</c:v>
                </c:pt>
                <c:pt idx="265">
                  <c:v>-2.35</c:v>
                </c:pt>
                <c:pt idx="266">
                  <c:v>-2.34</c:v>
                </c:pt>
                <c:pt idx="267">
                  <c:v>-2.33</c:v>
                </c:pt>
                <c:pt idx="268">
                  <c:v>-2.32</c:v>
                </c:pt>
                <c:pt idx="269">
                  <c:v>-2.31</c:v>
                </c:pt>
                <c:pt idx="270">
                  <c:v>-2.3</c:v>
                </c:pt>
                <c:pt idx="271">
                  <c:v>-2.29</c:v>
                </c:pt>
                <c:pt idx="272">
                  <c:v>-2.28</c:v>
                </c:pt>
                <c:pt idx="273">
                  <c:v>-2.27</c:v>
                </c:pt>
                <c:pt idx="274">
                  <c:v>-2.26</c:v>
                </c:pt>
                <c:pt idx="275">
                  <c:v>-2.25</c:v>
                </c:pt>
                <c:pt idx="276">
                  <c:v>-2.24</c:v>
                </c:pt>
                <c:pt idx="277">
                  <c:v>-2.23</c:v>
                </c:pt>
                <c:pt idx="278">
                  <c:v>-2.22</c:v>
                </c:pt>
                <c:pt idx="279">
                  <c:v>-2.21</c:v>
                </c:pt>
                <c:pt idx="280">
                  <c:v>-2.2</c:v>
                </c:pt>
                <c:pt idx="281">
                  <c:v>-2.19</c:v>
                </c:pt>
                <c:pt idx="282">
                  <c:v>-2.18</c:v>
                </c:pt>
                <c:pt idx="283">
                  <c:v>-2.17</c:v>
                </c:pt>
                <c:pt idx="284">
                  <c:v>-2.16</c:v>
                </c:pt>
                <c:pt idx="285">
                  <c:v>-2.15</c:v>
                </c:pt>
                <c:pt idx="286">
                  <c:v>-2.14</c:v>
                </c:pt>
                <c:pt idx="287">
                  <c:v>-2.13</c:v>
                </c:pt>
                <c:pt idx="288">
                  <c:v>-2.12</c:v>
                </c:pt>
                <c:pt idx="289">
                  <c:v>-2.11</c:v>
                </c:pt>
                <c:pt idx="290">
                  <c:v>-2.1</c:v>
                </c:pt>
                <c:pt idx="291">
                  <c:v>-2.09</c:v>
                </c:pt>
                <c:pt idx="292">
                  <c:v>-2.08</c:v>
                </c:pt>
                <c:pt idx="293">
                  <c:v>-2.07</c:v>
                </c:pt>
                <c:pt idx="294">
                  <c:v>-2.06</c:v>
                </c:pt>
                <c:pt idx="295">
                  <c:v>-2.05</c:v>
                </c:pt>
                <c:pt idx="296">
                  <c:v>-2.04</c:v>
                </c:pt>
                <c:pt idx="297">
                  <c:v>-2.03</c:v>
                </c:pt>
                <c:pt idx="298">
                  <c:v>-2.02</c:v>
                </c:pt>
                <c:pt idx="299">
                  <c:v>-2.01</c:v>
                </c:pt>
                <c:pt idx="300">
                  <c:v>-2.0</c:v>
                </c:pt>
                <c:pt idx="301">
                  <c:v>-1.99</c:v>
                </c:pt>
                <c:pt idx="302">
                  <c:v>-1.98</c:v>
                </c:pt>
                <c:pt idx="303">
                  <c:v>-1.97</c:v>
                </c:pt>
                <c:pt idx="304">
                  <c:v>-1.96</c:v>
                </c:pt>
                <c:pt idx="305">
                  <c:v>-1.95</c:v>
                </c:pt>
                <c:pt idx="306">
                  <c:v>-1.94</c:v>
                </c:pt>
                <c:pt idx="307">
                  <c:v>-1.93</c:v>
                </c:pt>
                <c:pt idx="308">
                  <c:v>-1.92</c:v>
                </c:pt>
                <c:pt idx="309">
                  <c:v>-1.91</c:v>
                </c:pt>
                <c:pt idx="310">
                  <c:v>-1.9</c:v>
                </c:pt>
                <c:pt idx="311">
                  <c:v>-1.89</c:v>
                </c:pt>
                <c:pt idx="312">
                  <c:v>-1.88</c:v>
                </c:pt>
                <c:pt idx="313">
                  <c:v>-1.87</c:v>
                </c:pt>
                <c:pt idx="314">
                  <c:v>-1.86</c:v>
                </c:pt>
                <c:pt idx="315">
                  <c:v>-1.85</c:v>
                </c:pt>
                <c:pt idx="316">
                  <c:v>-1.84</c:v>
                </c:pt>
                <c:pt idx="317">
                  <c:v>-1.83</c:v>
                </c:pt>
                <c:pt idx="318">
                  <c:v>-1.82</c:v>
                </c:pt>
                <c:pt idx="319">
                  <c:v>-1.81</c:v>
                </c:pt>
                <c:pt idx="320">
                  <c:v>-1.8</c:v>
                </c:pt>
                <c:pt idx="321">
                  <c:v>-1.79</c:v>
                </c:pt>
                <c:pt idx="322">
                  <c:v>-1.78</c:v>
                </c:pt>
                <c:pt idx="323">
                  <c:v>-1.77</c:v>
                </c:pt>
                <c:pt idx="324">
                  <c:v>-1.76</c:v>
                </c:pt>
                <c:pt idx="325">
                  <c:v>-1.75</c:v>
                </c:pt>
                <c:pt idx="326">
                  <c:v>-1.74</c:v>
                </c:pt>
                <c:pt idx="327">
                  <c:v>-1.73</c:v>
                </c:pt>
                <c:pt idx="328">
                  <c:v>-1.72</c:v>
                </c:pt>
                <c:pt idx="329">
                  <c:v>-1.71</c:v>
                </c:pt>
                <c:pt idx="330">
                  <c:v>-1.7</c:v>
                </c:pt>
                <c:pt idx="331">
                  <c:v>-1.69</c:v>
                </c:pt>
                <c:pt idx="332">
                  <c:v>-1.68</c:v>
                </c:pt>
                <c:pt idx="333">
                  <c:v>-1.67</c:v>
                </c:pt>
                <c:pt idx="334">
                  <c:v>-1.66</c:v>
                </c:pt>
                <c:pt idx="335">
                  <c:v>-1.65</c:v>
                </c:pt>
                <c:pt idx="336">
                  <c:v>-1.64</c:v>
                </c:pt>
                <c:pt idx="337">
                  <c:v>-1.63</c:v>
                </c:pt>
                <c:pt idx="338">
                  <c:v>-1.62</c:v>
                </c:pt>
                <c:pt idx="339">
                  <c:v>-1.61</c:v>
                </c:pt>
                <c:pt idx="340">
                  <c:v>-1.6</c:v>
                </c:pt>
                <c:pt idx="341">
                  <c:v>-1.59</c:v>
                </c:pt>
                <c:pt idx="342">
                  <c:v>-1.58</c:v>
                </c:pt>
                <c:pt idx="343">
                  <c:v>-1.57</c:v>
                </c:pt>
                <c:pt idx="344">
                  <c:v>-1.56</c:v>
                </c:pt>
                <c:pt idx="345">
                  <c:v>-1.55</c:v>
                </c:pt>
                <c:pt idx="346">
                  <c:v>-1.54</c:v>
                </c:pt>
                <c:pt idx="347">
                  <c:v>-1.53</c:v>
                </c:pt>
                <c:pt idx="348">
                  <c:v>-1.52</c:v>
                </c:pt>
                <c:pt idx="349">
                  <c:v>-1.51</c:v>
                </c:pt>
                <c:pt idx="350">
                  <c:v>-1.5</c:v>
                </c:pt>
                <c:pt idx="351">
                  <c:v>-1.49</c:v>
                </c:pt>
                <c:pt idx="352">
                  <c:v>-1.48</c:v>
                </c:pt>
                <c:pt idx="353">
                  <c:v>-1.47</c:v>
                </c:pt>
                <c:pt idx="354">
                  <c:v>-1.46</c:v>
                </c:pt>
                <c:pt idx="355">
                  <c:v>-1.45</c:v>
                </c:pt>
                <c:pt idx="356">
                  <c:v>-1.44</c:v>
                </c:pt>
                <c:pt idx="357">
                  <c:v>-1.43</c:v>
                </c:pt>
                <c:pt idx="358">
                  <c:v>-1.42</c:v>
                </c:pt>
                <c:pt idx="359">
                  <c:v>-1.41</c:v>
                </c:pt>
                <c:pt idx="360">
                  <c:v>-1.4</c:v>
                </c:pt>
                <c:pt idx="361">
                  <c:v>-1.39</c:v>
                </c:pt>
                <c:pt idx="362">
                  <c:v>-1.38</c:v>
                </c:pt>
                <c:pt idx="363">
                  <c:v>-1.37</c:v>
                </c:pt>
                <c:pt idx="364">
                  <c:v>-1.36</c:v>
                </c:pt>
                <c:pt idx="365">
                  <c:v>-1.35</c:v>
                </c:pt>
                <c:pt idx="366">
                  <c:v>-1.34</c:v>
                </c:pt>
                <c:pt idx="367">
                  <c:v>-1.33</c:v>
                </c:pt>
                <c:pt idx="368">
                  <c:v>-1.32</c:v>
                </c:pt>
                <c:pt idx="369">
                  <c:v>-1.31</c:v>
                </c:pt>
                <c:pt idx="370">
                  <c:v>-1.3</c:v>
                </c:pt>
                <c:pt idx="371">
                  <c:v>-1.29</c:v>
                </c:pt>
                <c:pt idx="372">
                  <c:v>-1.28</c:v>
                </c:pt>
                <c:pt idx="373">
                  <c:v>-1.27</c:v>
                </c:pt>
                <c:pt idx="374">
                  <c:v>-1.26</c:v>
                </c:pt>
                <c:pt idx="375">
                  <c:v>-1.25</c:v>
                </c:pt>
                <c:pt idx="376">
                  <c:v>-1.24</c:v>
                </c:pt>
                <c:pt idx="377">
                  <c:v>-1.23</c:v>
                </c:pt>
                <c:pt idx="378">
                  <c:v>-1.22</c:v>
                </c:pt>
                <c:pt idx="379">
                  <c:v>-1.21</c:v>
                </c:pt>
                <c:pt idx="380">
                  <c:v>-1.2</c:v>
                </c:pt>
                <c:pt idx="381">
                  <c:v>-1.19</c:v>
                </c:pt>
                <c:pt idx="382">
                  <c:v>-1.18</c:v>
                </c:pt>
                <c:pt idx="383">
                  <c:v>-1.17</c:v>
                </c:pt>
                <c:pt idx="384">
                  <c:v>-1.16</c:v>
                </c:pt>
                <c:pt idx="385">
                  <c:v>-1.15</c:v>
                </c:pt>
                <c:pt idx="386">
                  <c:v>-1.14</c:v>
                </c:pt>
                <c:pt idx="387">
                  <c:v>-1.13</c:v>
                </c:pt>
                <c:pt idx="388">
                  <c:v>-1.12</c:v>
                </c:pt>
                <c:pt idx="389">
                  <c:v>-1.11</c:v>
                </c:pt>
                <c:pt idx="390">
                  <c:v>-1.1</c:v>
                </c:pt>
                <c:pt idx="391">
                  <c:v>-1.09</c:v>
                </c:pt>
                <c:pt idx="392">
                  <c:v>-1.08</c:v>
                </c:pt>
                <c:pt idx="393">
                  <c:v>-1.07</c:v>
                </c:pt>
                <c:pt idx="394">
                  <c:v>-1.06</c:v>
                </c:pt>
                <c:pt idx="395">
                  <c:v>-1.05</c:v>
                </c:pt>
                <c:pt idx="396">
                  <c:v>-1.04</c:v>
                </c:pt>
                <c:pt idx="397">
                  <c:v>-1.03</c:v>
                </c:pt>
                <c:pt idx="398">
                  <c:v>-1.02</c:v>
                </c:pt>
                <c:pt idx="399">
                  <c:v>-1.01</c:v>
                </c:pt>
                <c:pt idx="400">
                  <c:v>-1.0</c:v>
                </c:pt>
                <c:pt idx="401">
                  <c:v>-0.99</c:v>
                </c:pt>
                <c:pt idx="402">
                  <c:v>-0.98</c:v>
                </c:pt>
                <c:pt idx="403">
                  <c:v>-0.97</c:v>
                </c:pt>
                <c:pt idx="404">
                  <c:v>-0.96</c:v>
                </c:pt>
                <c:pt idx="405">
                  <c:v>-0.95</c:v>
                </c:pt>
                <c:pt idx="406">
                  <c:v>-0.939999999999999</c:v>
                </c:pt>
                <c:pt idx="407">
                  <c:v>-0.93</c:v>
                </c:pt>
                <c:pt idx="408">
                  <c:v>-0.92</c:v>
                </c:pt>
                <c:pt idx="409">
                  <c:v>-0.91</c:v>
                </c:pt>
                <c:pt idx="410">
                  <c:v>-0.9</c:v>
                </c:pt>
                <c:pt idx="411">
                  <c:v>-0.89</c:v>
                </c:pt>
                <c:pt idx="412">
                  <c:v>-0.88</c:v>
                </c:pt>
                <c:pt idx="413">
                  <c:v>-0.87</c:v>
                </c:pt>
                <c:pt idx="414">
                  <c:v>-0.86</c:v>
                </c:pt>
                <c:pt idx="415">
                  <c:v>-0.85</c:v>
                </c:pt>
                <c:pt idx="416">
                  <c:v>-0.84</c:v>
                </c:pt>
                <c:pt idx="417">
                  <c:v>-0.83</c:v>
                </c:pt>
                <c:pt idx="418">
                  <c:v>-0.82</c:v>
                </c:pt>
                <c:pt idx="419">
                  <c:v>-0.81</c:v>
                </c:pt>
                <c:pt idx="420">
                  <c:v>-0.8</c:v>
                </c:pt>
                <c:pt idx="421">
                  <c:v>-0.79</c:v>
                </c:pt>
                <c:pt idx="422">
                  <c:v>-0.78</c:v>
                </c:pt>
                <c:pt idx="423">
                  <c:v>-0.769999999999999</c:v>
                </c:pt>
                <c:pt idx="424">
                  <c:v>-0.76</c:v>
                </c:pt>
                <c:pt idx="425">
                  <c:v>-0.75</c:v>
                </c:pt>
                <c:pt idx="426">
                  <c:v>-0.74</c:v>
                </c:pt>
                <c:pt idx="427">
                  <c:v>-0.729999999999999</c:v>
                </c:pt>
                <c:pt idx="428">
                  <c:v>-0.72</c:v>
                </c:pt>
                <c:pt idx="429">
                  <c:v>-0.71</c:v>
                </c:pt>
                <c:pt idx="430">
                  <c:v>-0.7</c:v>
                </c:pt>
                <c:pt idx="431">
                  <c:v>-0.689999999999999</c:v>
                </c:pt>
                <c:pt idx="432">
                  <c:v>-0.68</c:v>
                </c:pt>
                <c:pt idx="433">
                  <c:v>-0.67</c:v>
                </c:pt>
                <c:pt idx="434">
                  <c:v>-0.66</c:v>
                </c:pt>
                <c:pt idx="435">
                  <c:v>-0.649999999999999</c:v>
                </c:pt>
                <c:pt idx="436">
                  <c:v>-0.64</c:v>
                </c:pt>
                <c:pt idx="437">
                  <c:v>-0.63</c:v>
                </c:pt>
                <c:pt idx="438">
                  <c:v>-0.62</c:v>
                </c:pt>
                <c:pt idx="439">
                  <c:v>-0.61</c:v>
                </c:pt>
                <c:pt idx="440">
                  <c:v>-0.6</c:v>
                </c:pt>
                <c:pt idx="441">
                  <c:v>-0.59</c:v>
                </c:pt>
                <c:pt idx="442">
                  <c:v>-0.58</c:v>
                </c:pt>
                <c:pt idx="443">
                  <c:v>-0.57</c:v>
                </c:pt>
                <c:pt idx="444">
                  <c:v>-0.56</c:v>
                </c:pt>
                <c:pt idx="445">
                  <c:v>-0.55</c:v>
                </c:pt>
                <c:pt idx="446">
                  <c:v>-0.54</c:v>
                </c:pt>
                <c:pt idx="447">
                  <c:v>-0.53</c:v>
                </c:pt>
                <c:pt idx="448">
                  <c:v>-0.52</c:v>
                </c:pt>
                <c:pt idx="449">
                  <c:v>-0.51</c:v>
                </c:pt>
                <c:pt idx="450">
                  <c:v>-0.5</c:v>
                </c:pt>
                <c:pt idx="451">
                  <c:v>-0.49</c:v>
                </c:pt>
                <c:pt idx="452">
                  <c:v>-0.48</c:v>
                </c:pt>
                <c:pt idx="453">
                  <c:v>-0.47</c:v>
                </c:pt>
                <c:pt idx="454">
                  <c:v>-0.46</c:v>
                </c:pt>
                <c:pt idx="455">
                  <c:v>-0.45</c:v>
                </c:pt>
                <c:pt idx="456">
                  <c:v>-0.439999999999999</c:v>
                </c:pt>
                <c:pt idx="457">
                  <c:v>-0.43</c:v>
                </c:pt>
                <c:pt idx="458">
                  <c:v>-0.42</c:v>
                </c:pt>
                <c:pt idx="459">
                  <c:v>-0.41</c:v>
                </c:pt>
                <c:pt idx="460">
                  <c:v>-0.399999999999999</c:v>
                </c:pt>
                <c:pt idx="461">
                  <c:v>-0.39</c:v>
                </c:pt>
                <c:pt idx="462">
                  <c:v>-0.38</c:v>
                </c:pt>
                <c:pt idx="463">
                  <c:v>-0.37</c:v>
                </c:pt>
                <c:pt idx="464">
                  <c:v>-0.36</c:v>
                </c:pt>
                <c:pt idx="465">
                  <c:v>-0.35</c:v>
                </c:pt>
                <c:pt idx="466">
                  <c:v>-0.34</c:v>
                </c:pt>
                <c:pt idx="467">
                  <c:v>-0.33</c:v>
                </c:pt>
                <c:pt idx="468">
                  <c:v>-0.32</c:v>
                </c:pt>
                <c:pt idx="469">
                  <c:v>-0.31</c:v>
                </c:pt>
                <c:pt idx="470">
                  <c:v>-0.3</c:v>
                </c:pt>
                <c:pt idx="471">
                  <c:v>-0.29</c:v>
                </c:pt>
                <c:pt idx="472">
                  <c:v>-0.28</c:v>
                </c:pt>
                <c:pt idx="473">
                  <c:v>-0.27</c:v>
                </c:pt>
                <c:pt idx="474">
                  <c:v>-0.26</c:v>
                </c:pt>
                <c:pt idx="475">
                  <c:v>-0.25</c:v>
                </c:pt>
                <c:pt idx="476">
                  <c:v>-0.24</c:v>
                </c:pt>
                <c:pt idx="477">
                  <c:v>-0.23</c:v>
                </c:pt>
                <c:pt idx="478">
                  <c:v>-0.22</c:v>
                </c:pt>
                <c:pt idx="479">
                  <c:v>-0.21</c:v>
                </c:pt>
                <c:pt idx="480">
                  <c:v>-0.2</c:v>
                </c:pt>
                <c:pt idx="481">
                  <c:v>-0.189999999999999</c:v>
                </c:pt>
                <c:pt idx="482">
                  <c:v>-0.18</c:v>
                </c:pt>
                <c:pt idx="483">
                  <c:v>-0.17</c:v>
                </c:pt>
                <c:pt idx="484">
                  <c:v>-0.16</c:v>
                </c:pt>
                <c:pt idx="485">
                  <c:v>-0.149999999999999</c:v>
                </c:pt>
                <c:pt idx="486">
                  <c:v>-0.14</c:v>
                </c:pt>
                <c:pt idx="487">
                  <c:v>-0.13</c:v>
                </c:pt>
                <c:pt idx="488">
                  <c:v>-0.12</c:v>
                </c:pt>
                <c:pt idx="489">
                  <c:v>-0.11</c:v>
                </c:pt>
                <c:pt idx="490">
                  <c:v>-0.0999999999999996</c:v>
                </c:pt>
                <c:pt idx="491">
                  <c:v>-0.0899999999999998</c:v>
                </c:pt>
                <c:pt idx="492">
                  <c:v>-0.0800000000000001</c:v>
                </c:pt>
                <c:pt idx="493">
                  <c:v>-0.0700000000000003</c:v>
                </c:pt>
                <c:pt idx="494">
                  <c:v>-0.0599999999999996</c:v>
                </c:pt>
                <c:pt idx="495">
                  <c:v>-0.0499999999999998</c:v>
                </c:pt>
                <c:pt idx="496">
                  <c:v>-0.04</c:v>
                </c:pt>
                <c:pt idx="497">
                  <c:v>-0.0300000000000002</c:v>
                </c:pt>
                <c:pt idx="498">
                  <c:v>-0.0199999999999996</c:v>
                </c:pt>
                <c:pt idx="499">
                  <c:v>-0.00999999999999978</c:v>
                </c:pt>
                <c:pt idx="500">
                  <c:v>0.0</c:v>
                </c:pt>
                <c:pt idx="501">
                  <c:v>0.00999999999999978</c:v>
                </c:pt>
                <c:pt idx="502">
                  <c:v>0.0200000000000005</c:v>
                </c:pt>
                <c:pt idx="503">
                  <c:v>0.0300000000000002</c:v>
                </c:pt>
                <c:pt idx="504">
                  <c:v>0.04</c:v>
                </c:pt>
                <c:pt idx="505">
                  <c:v>0.0499999999999998</c:v>
                </c:pt>
                <c:pt idx="506">
                  <c:v>0.0600000000000005</c:v>
                </c:pt>
                <c:pt idx="507">
                  <c:v>0.0700000000000003</c:v>
                </c:pt>
                <c:pt idx="508">
                  <c:v>0.0800000000000001</c:v>
                </c:pt>
                <c:pt idx="509">
                  <c:v>0.0899999999999998</c:v>
                </c:pt>
                <c:pt idx="510">
                  <c:v>0.100000000000001</c:v>
                </c:pt>
                <c:pt idx="511">
                  <c:v>0.11</c:v>
                </c:pt>
                <c:pt idx="512">
                  <c:v>0.12</c:v>
                </c:pt>
                <c:pt idx="513">
                  <c:v>0.13</c:v>
                </c:pt>
                <c:pt idx="514">
                  <c:v>0.14</c:v>
                </c:pt>
                <c:pt idx="515">
                  <c:v>0.15</c:v>
                </c:pt>
                <c:pt idx="516">
                  <c:v>0.16</c:v>
                </c:pt>
                <c:pt idx="517">
                  <c:v>0.17</c:v>
                </c:pt>
                <c:pt idx="518">
                  <c:v>0.18</c:v>
                </c:pt>
                <c:pt idx="519">
                  <c:v>0.19</c:v>
                </c:pt>
                <c:pt idx="520">
                  <c:v>0.2</c:v>
                </c:pt>
                <c:pt idx="521">
                  <c:v>0.21</c:v>
                </c:pt>
                <c:pt idx="522">
                  <c:v>0.22</c:v>
                </c:pt>
                <c:pt idx="523">
                  <c:v>0.23</c:v>
                </c:pt>
                <c:pt idx="524">
                  <c:v>0.24</c:v>
                </c:pt>
                <c:pt idx="525">
                  <c:v>0.25</c:v>
                </c:pt>
                <c:pt idx="526">
                  <c:v>0.26</c:v>
                </c:pt>
                <c:pt idx="527">
                  <c:v>0.27</c:v>
                </c:pt>
                <c:pt idx="528">
                  <c:v>0.28</c:v>
                </c:pt>
                <c:pt idx="529">
                  <c:v>0.29</c:v>
                </c:pt>
                <c:pt idx="530">
                  <c:v>0.3</c:v>
                </c:pt>
                <c:pt idx="531">
                  <c:v>0.31</c:v>
                </c:pt>
                <c:pt idx="532">
                  <c:v>0.32</c:v>
                </c:pt>
                <c:pt idx="533">
                  <c:v>0.33</c:v>
                </c:pt>
                <c:pt idx="534">
                  <c:v>0.34</c:v>
                </c:pt>
                <c:pt idx="535">
                  <c:v>0.35</c:v>
                </c:pt>
                <c:pt idx="536">
                  <c:v>0.36</c:v>
                </c:pt>
                <c:pt idx="537">
                  <c:v>0.37</c:v>
                </c:pt>
                <c:pt idx="538">
                  <c:v>0.38</c:v>
                </c:pt>
                <c:pt idx="539">
                  <c:v>0.39</c:v>
                </c:pt>
                <c:pt idx="540">
                  <c:v>0.4</c:v>
                </c:pt>
                <c:pt idx="541">
                  <c:v>0.41</c:v>
                </c:pt>
                <c:pt idx="542">
                  <c:v>0.42</c:v>
                </c:pt>
                <c:pt idx="543">
                  <c:v>0.43</c:v>
                </c:pt>
                <c:pt idx="544">
                  <c:v>0.44</c:v>
                </c:pt>
                <c:pt idx="545">
                  <c:v>0.45</c:v>
                </c:pt>
                <c:pt idx="546">
                  <c:v>0.46</c:v>
                </c:pt>
                <c:pt idx="547">
                  <c:v>0.47</c:v>
                </c:pt>
                <c:pt idx="548">
                  <c:v>0.48</c:v>
                </c:pt>
                <c:pt idx="549">
                  <c:v>0.49</c:v>
                </c:pt>
                <c:pt idx="550">
                  <c:v>0.5</c:v>
                </c:pt>
                <c:pt idx="551">
                  <c:v>0.51</c:v>
                </c:pt>
                <c:pt idx="552">
                  <c:v>0.52</c:v>
                </c:pt>
                <c:pt idx="553">
                  <c:v>0.53</c:v>
                </c:pt>
                <c:pt idx="554">
                  <c:v>0.54</c:v>
                </c:pt>
                <c:pt idx="555">
                  <c:v>0.55</c:v>
                </c:pt>
                <c:pt idx="556">
                  <c:v>0.56</c:v>
                </c:pt>
                <c:pt idx="557">
                  <c:v>0.57</c:v>
                </c:pt>
                <c:pt idx="558">
                  <c:v>0.58</c:v>
                </c:pt>
                <c:pt idx="559">
                  <c:v>0.59</c:v>
                </c:pt>
                <c:pt idx="560">
                  <c:v>0.6</c:v>
                </c:pt>
                <c:pt idx="561">
                  <c:v>0.61</c:v>
                </c:pt>
                <c:pt idx="562">
                  <c:v>0.62</c:v>
                </c:pt>
                <c:pt idx="563">
                  <c:v>0.63</c:v>
                </c:pt>
                <c:pt idx="564">
                  <c:v>0.64</c:v>
                </c:pt>
                <c:pt idx="565">
                  <c:v>0.65</c:v>
                </c:pt>
                <c:pt idx="566">
                  <c:v>0.66</c:v>
                </c:pt>
                <c:pt idx="567">
                  <c:v>0.67</c:v>
                </c:pt>
                <c:pt idx="568">
                  <c:v>0.68</c:v>
                </c:pt>
                <c:pt idx="569">
                  <c:v>0.69</c:v>
                </c:pt>
                <c:pt idx="570">
                  <c:v>0.7</c:v>
                </c:pt>
                <c:pt idx="571">
                  <c:v>0.71</c:v>
                </c:pt>
                <c:pt idx="572">
                  <c:v>0.72</c:v>
                </c:pt>
                <c:pt idx="573">
                  <c:v>0.73</c:v>
                </c:pt>
                <c:pt idx="574">
                  <c:v>0.74</c:v>
                </c:pt>
                <c:pt idx="575">
                  <c:v>0.75</c:v>
                </c:pt>
                <c:pt idx="576">
                  <c:v>0.76</c:v>
                </c:pt>
                <c:pt idx="577">
                  <c:v>0.77</c:v>
                </c:pt>
                <c:pt idx="578">
                  <c:v>0.78</c:v>
                </c:pt>
                <c:pt idx="579">
                  <c:v>0.79</c:v>
                </c:pt>
                <c:pt idx="580">
                  <c:v>0.8</c:v>
                </c:pt>
                <c:pt idx="581">
                  <c:v>0.81</c:v>
                </c:pt>
                <c:pt idx="582">
                  <c:v>0.82</c:v>
                </c:pt>
                <c:pt idx="583">
                  <c:v>0.83</c:v>
                </c:pt>
                <c:pt idx="584">
                  <c:v>0.84</c:v>
                </c:pt>
                <c:pt idx="585">
                  <c:v>0.85</c:v>
                </c:pt>
                <c:pt idx="586">
                  <c:v>0.86</c:v>
                </c:pt>
                <c:pt idx="587">
                  <c:v>0.87</c:v>
                </c:pt>
                <c:pt idx="588">
                  <c:v>0.88</c:v>
                </c:pt>
                <c:pt idx="589">
                  <c:v>0.89</c:v>
                </c:pt>
                <c:pt idx="590">
                  <c:v>0.9</c:v>
                </c:pt>
                <c:pt idx="591">
                  <c:v>0.91</c:v>
                </c:pt>
                <c:pt idx="592">
                  <c:v>0.92</c:v>
                </c:pt>
                <c:pt idx="593">
                  <c:v>0.93</c:v>
                </c:pt>
                <c:pt idx="594">
                  <c:v>0.94</c:v>
                </c:pt>
                <c:pt idx="595">
                  <c:v>0.95</c:v>
                </c:pt>
                <c:pt idx="596">
                  <c:v>0.96</c:v>
                </c:pt>
                <c:pt idx="597">
                  <c:v>0.97</c:v>
                </c:pt>
                <c:pt idx="598">
                  <c:v>0.98</c:v>
                </c:pt>
                <c:pt idx="599">
                  <c:v>0.99</c:v>
                </c:pt>
                <c:pt idx="600">
                  <c:v>1.0</c:v>
                </c:pt>
                <c:pt idx="601">
                  <c:v>1.01</c:v>
                </c:pt>
                <c:pt idx="602">
                  <c:v>1.02</c:v>
                </c:pt>
                <c:pt idx="603">
                  <c:v>1.03</c:v>
                </c:pt>
                <c:pt idx="604">
                  <c:v>1.04</c:v>
                </c:pt>
                <c:pt idx="605">
                  <c:v>1.05</c:v>
                </c:pt>
                <c:pt idx="606">
                  <c:v>1.06</c:v>
                </c:pt>
                <c:pt idx="607">
                  <c:v>1.07</c:v>
                </c:pt>
                <c:pt idx="608">
                  <c:v>1.08</c:v>
                </c:pt>
                <c:pt idx="609">
                  <c:v>1.09</c:v>
                </c:pt>
                <c:pt idx="610">
                  <c:v>1.100000000000001</c:v>
                </c:pt>
                <c:pt idx="611">
                  <c:v>1.11</c:v>
                </c:pt>
                <c:pt idx="612">
                  <c:v>1.12</c:v>
                </c:pt>
                <c:pt idx="613">
                  <c:v>1.13</c:v>
                </c:pt>
                <c:pt idx="614">
                  <c:v>1.140000000000001</c:v>
                </c:pt>
                <c:pt idx="615">
                  <c:v>1.15</c:v>
                </c:pt>
                <c:pt idx="616">
                  <c:v>1.16</c:v>
                </c:pt>
                <c:pt idx="617">
                  <c:v>1.17</c:v>
                </c:pt>
                <c:pt idx="618">
                  <c:v>1.18</c:v>
                </c:pt>
                <c:pt idx="619">
                  <c:v>1.19</c:v>
                </c:pt>
                <c:pt idx="620">
                  <c:v>1.2</c:v>
                </c:pt>
                <c:pt idx="621">
                  <c:v>1.21</c:v>
                </c:pt>
                <c:pt idx="622">
                  <c:v>1.22</c:v>
                </c:pt>
                <c:pt idx="623">
                  <c:v>1.23</c:v>
                </c:pt>
                <c:pt idx="624">
                  <c:v>1.24</c:v>
                </c:pt>
                <c:pt idx="625">
                  <c:v>1.25</c:v>
                </c:pt>
                <c:pt idx="626">
                  <c:v>1.26</c:v>
                </c:pt>
                <c:pt idx="627">
                  <c:v>1.27</c:v>
                </c:pt>
                <c:pt idx="628">
                  <c:v>1.28</c:v>
                </c:pt>
                <c:pt idx="629">
                  <c:v>1.29</c:v>
                </c:pt>
                <c:pt idx="630">
                  <c:v>1.3</c:v>
                </c:pt>
                <c:pt idx="631">
                  <c:v>1.31</c:v>
                </c:pt>
                <c:pt idx="632">
                  <c:v>1.32</c:v>
                </c:pt>
                <c:pt idx="633">
                  <c:v>1.33</c:v>
                </c:pt>
                <c:pt idx="634">
                  <c:v>1.34</c:v>
                </c:pt>
                <c:pt idx="635">
                  <c:v>1.35</c:v>
                </c:pt>
                <c:pt idx="636">
                  <c:v>1.36</c:v>
                </c:pt>
                <c:pt idx="637">
                  <c:v>1.37</c:v>
                </c:pt>
                <c:pt idx="638">
                  <c:v>1.38</c:v>
                </c:pt>
                <c:pt idx="639">
                  <c:v>1.39</c:v>
                </c:pt>
                <c:pt idx="640">
                  <c:v>1.4</c:v>
                </c:pt>
                <c:pt idx="641">
                  <c:v>1.41</c:v>
                </c:pt>
                <c:pt idx="642">
                  <c:v>1.42</c:v>
                </c:pt>
                <c:pt idx="643">
                  <c:v>1.43</c:v>
                </c:pt>
                <c:pt idx="644">
                  <c:v>1.44</c:v>
                </c:pt>
                <c:pt idx="645">
                  <c:v>1.45</c:v>
                </c:pt>
                <c:pt idx="646">
                  <c:v>1.46</c:v>
                </c:pt>
                <c:pt idx="647">
                  <c:v>1.47</c:v>
                </c:pt>
                <c:pt idx="648">
                  <c:v>1.48</c:v>
                </c:pt>
                <c:pt idx="649">
                  <c:v>1.49</c:v>
                </c:pt>
                <c:pt idx="650">
                  <c:v>1.5</c:v>
                </c:pt>
                <c:pt idx="651">
                  <c:v>1.51</c:v>
                </c:pt>
                <c:pt idx="652">
                  <c:v>1.52</c:v>
                </c:pt>
                <c:pt idx="653">
                  <c:v>1.53</c:v>
                </c:pt>
                <c:pt idx="654">
                  <c:v>1.54</c:v>
                </c:pt>
                <c:pt idx="655">
                  <c:v>1.55</c:v>
                </c:pt>
                <c:pt idx="656">
                  <c:v>1.56</c:v>
                </c:pt>
                <c:pt idx="657">
                  <c:v>1.57</c:v>
                </c:pt>
                <c:pt idx="658">
                  <c:v>1.58</c:v>
                </c:pt>
                <c:pt idx="659">
                  <c:v>1.59</c:v>
                </c:pt>
                <c:pt idx="660">
                  <c:v>1.6</c:v>
                </c:pt>
                <c:pt idx="661">
                  <c:v>1.61</c:v>
                </c:pt>
                <c:pt idx="662">
                  <c:v>1.62</c:v>
                </c:pt>
                <c:pt idx="663">
                  <c:v>1.63</c:v>
                </c:pt>
                <c:pt idx="664">
                  <c:v>1.64</c:v>
                </c:pt>
                <c:pt idx="665">
                  <c:v>1.65</c:v>
                </c:pt>
                <c:pt idx="666">
                  <c:v>1.66</c:v>
                </c:pt>
                <c:pt idx="667">
                  <c:v>1.67</c:v>
                </c:pt>
                <c:pt idx="668">
                  <c:v>1.68</c:v>
                </c:pt>
                <c:pt idx="669">
                  <c:v>1.69</c:v>
                </c:pt>
                <c:pt idx="670">
                  <c:v>1.7</c:v>
                </c:pt>
                <c:pt idx="671">
                  <c:v>1.71</c:v>
                </c:pt>
                <c:pt idx="672">
                  <c:v>1.72</c:v>
                </c:pt>
                <c:pt idx="673">
                  <c:v>1.73</c:v>
                </c:pt>
                <c:pt idx="674">
                  <c:v>1.74</c:v>
                </c:pt>
                <c:pt idx="675">
                  <c:v>1.75</c:v>
                </c:pt>
                <c:pt idx="676">
                  <c:v>1.76</c:v>
                </c:pt>
                <c:pt idx="677">
                  <c:v>1.77</c:v>
                </c:pt>
                <c:pt idx="678">
                  <c:v>1.78</c:v>
                </c:pt>
                <c:pt idx="679">
                  <c:v>1.79</c:v>
                </c:pt>
                <c:pt idx="680">
                  <c:v>1.8</c:v>
                </c:pt>
                <c:pt idx="681">
                  <c:v>1.81</c:v>
                </c:pt>
                <c:pt idx="682">
                  <c:v>1.82</c:v>
                </c:pt>
                <c:pt idx="683">
                  <c:v>1.83</c:v>
                </c:pt>
                <c:pt idx="684">
                  <c:v>1.84</c:v>
                </c:pt>
                <c:pt idx="685">
                  <c:v>1.85</c:v>
                </c:pt>
                <c:pt idx="686">
                  <c:v>1.86</c:v>
                </c:pt>
                <c:pt idx="687">
                  <c:v>1.87</c:v>
                </c:pt>
                <c:pt idx="688">
                  <c:v>1.88</c:v>
                </c:pt>
                <c:pt idx="689">
                  <c:v>1.89</c:v>
                </c:pt>
                <c:pt idx="690">
                  <c:v>1.9</c:v>
                </c:pt>
                <c:pt idx="691">
                  <c:v>1.91</c:v>
                </c:pt>
                <c:pt idx="692">
                  <c:v>1.92</c:v>
                </c:pt>
                <c:pt idx="693">
                  <c:v>1.93</c:v>
                </c:pt>
                <c:pt idx="694">
                  <c:v>1.94</c:v>
                </c:pt>
                <c:pt idx="695">
                  <c:v>1.95</c:v>
                </c:pt>
                <c:pt idx="696">
                  <c:v>1.96</c:v>
                </c:pt>
                <c:pt idx="697">
                  <c:v>1.97</c:v>
                </c:pt>
                <c:pt idx="698">
                  <c:v>1.98</c:v>
                </c:pt>
                <c:pt idx="699">
                  <c:v>1.99</c:v>
                </c:pt>
                <c:pt idx="700">
                  <c:v>2.0</c:v>
                </c:pt>
                <c:pt idx="701">
                  <c:v>2.01</c:v>
                </c:pt>
                <c:pt idx="702">
                  <c:v>2.02</c:v>
                </c:pt>
                <c:pt idx="703">
                  <c:v>2.03</c:v>
                </c:pt>
                <c:pt idx="704">
                  <c:v>2.04</c:v>
                </c:pt>
                <c:pt idx="705">
                  <c:v>2.05</c:v>
                </c:pt>
                <c:pt idx="706">
                  <c:v>2.06</c:v>
                </c:pt>
                <c:pt idx="707">
                  <c:v>2.07</c:v>
                </c:pt>
                <c:pt idx="708">
                  <c:v>2.08</c:v>
                </c:pt>
                <c:pt idx="709">
                  <c:v>2.09</c:v>
                </c:pt>
                <c:pt idx="710">
                  <c:v>2.100000000000001</c:v>
                </c:pt>
                <c:pt idx="711">
                  <c:v>2.11</c:v>
                </c:pt>
                <c:pt idx="712">
                  <c:v>2.12</c:v>
                </c:pt>
                <c:pt idx="713">
                  <c:v>2.13</c:v>
                </c:pt>
                <c:pt idx="714">
                  <c:v>2.140000000000001</c:v>
                </c:pt>
                <c:pt idx="715">
                  <c:v>2.15</c:v>
                </c:pt>
                <c:pt idx="716">
                  <c:v>2.16</c:v>
                </c:pt>
                <c:pt idx="717">
                  <c:v>2.17</c:v>
                </c:pt>
                <c:pt idx="718">
                  <c:v>2.18</c:v>
                </c:pt>
                <c:pt idx="719">
                  <c:v>2.19</c:v>
                </c:pt>
                <c:pt idx="720">
                  <c:v>2.2</c:v>
                </c:pt>
                <c:pt idx="721">
                  <c:v>2.21</c:v>
                </c:pt>
                <c:pt idx="722">
                  <c:v>2.22</c:v>
                </c:pt>
                <c:pt idx="723">
                  <c:v>2.23</c:v>
                </c:pt>
                <c:pt idx="724">
                  <c:v>2.24</c:v>
                </c:pt>
                <c:pt idx="725">
                  <c:v>2.25</c:v>
                </c:pt>
                <c:pt idx="726">
                  <c:v>2.26</c:v>
                </c:pt>
                <c:pt idx="727">
                  <c:v>2.27</c:v>
                </c:pt>
                <c:pt idx="728">
                  <c:v>2.28</c:v>
                </c:pt>
                <c:pt idx="729">
                  <c:v>2.29</c:v>
                </c:pt>
                <c:pt idx="730">
                  <c:v>2.3</c:v>
                </c:pt>
                <c:pt idx="731">
                  <c:v>2.31</c:v>
                </c:pt>
                <c:pt idx="732">
                  <c:v>2.32</c:v>
                </c:pt>
                <c:pt idx="733">
                  <c:v>2.33</c:v>
                </c:pt>
                <c:pt idx="734">
                  <c:v>2.34</c:v>
                </c:pt>
                <c:pt idx="735">
                  <c:v>2.35</c:v>
                </c:pt>
                <c:pt idx="736">
                  <c:v>2.36</c:v>
                </c:pt>
                <c:pt idx="737">
                  <c:v>2.37</c:v>
                </c:pt>
                <c:pt idx="738">
                  <c:v>2.38</c:v>
                </c:pt>
                <c:pt idx="739">
                  <c:v>2.39</c:v>
                </c:pt>
                <c:pt idx="740">
                  <c:v>2.4</c:v>
                </c:pt>
                <c:pt idx="741">
                  <c:v>2.41</c:v>
                </c:pt>
                <c:pt idx="742">
                  <c:v>2.42</c:v>
                </c:pt>
                <c:pt idx="743">
                  <c:v>2.43</c:v>
                </c:pt>
                <c:pt idx="744">
                  <c:v>2.44</c:v>
                </c:pt>
                <c:pt idx="745">
                  <c:v>2.45</c:v>
                </c:pt>
                <c:pt idx="746">
                  <c:v>2.46</c:v>
                </c:pt>
                <c:pt idx="747">
                  <c:v>2.47</c:v>
                </c:pt>
                <c:pt idx="748">
                  <c:v>2.48</c:v>
                </c:pt>
                <c:pt idx="749">
                  <c:v>2.49</c:v>
                </c:pt>
                <c:pt idx="750">
                  <c:v>2.5</c:v>
                </c:pt>
                <c:pt idx="751">
                  <c:v>2.51</c:v>
                </c:pt>
                <c:pt idx="752">
                  <c:v>2.52</c:v>
                </c:pt>
                <c:pt idx="753">
                  <c:v>2.53</c:v>
                </c:pt>
                <c:pt idx="754">
                  <c:v>2.54</c:v>
                </c:pt>
                <c:pt idx="755">
                  <c:v>2.55</c:v>
                </c:pt>
                <c:pt idx="756">
                  <c:v>2.56</c:v>
                </c:pt>
                <c:pt idx="757">
                  <c:v>2.57</c:v>
                </c:pt>
                <c:pt idx="758">
                  <c:v>2.58</c:v>
                </c:pt>
                <c:pt idx="759">
                  <c:v>2.59</c:v>
                </c:pt>
                <c:pt idx="760">
                  <c:v>2.6</c:v>
                </c:pt>
                <c:pt idx="761">
                  <c:v>2.61</c:v>
                </c:pt>
                <c:pt idx="762">
                  <c:v>2.62</c:v>
                </c:pt>
                <c:pt idx="763">
                  <c:v>2.63</c:v>
                </c:pt>
                <c:pt idx="764">
                  <c:v>2.64</c:v>
                </c:pt>
                <c:pt idx="765">
                  <c:v>2.65</c:v>
                </c:pt>
                <c:pt idx="766">
                  <c:v>2.66</c:v>
                </c:pt>
                <c:pt idx="767">
                  <c:v>2.67</c:v>
                </c:pt>
                <c:pt idx="768">
                  <c:v>2.68</c:v>
                </c:pt>
                <c:pt idx="769">
                  <c:v>2.69</c:v>
                </c:pt>
                <c:pt idx="770">
                  <c:v>2.7</c:v>
                </c:pt>
                <c:pt idx="771">
                  <c:v>2.71</c:v>
                </c:pt>
                <c:pt idx="772">
                  <c:v>2.72</c:v>
                </c:pt>
                <c:pt idx="773">
                  <c:v>2.73</c:v>
                </c:pt>
                <c:pt idx="774">
                  <c:v>2.74</c:v>
                </c:pt>
                <c:pt idx="775">
                  <c:v>2.75</c:v>
                </c:pt>
                <c:pt idx="776">
                  <c:v>2.76</c:v>
                </c:pt>
                <c:pt idx="777">
                  <c:v>2.77</c:v>
                </c:pt>
                <c:pt idx="778">
                  <c:v>2.78</c:v>
                </c:pt>
                <c:pt idx="779">
                  <c:v>2.79</c:v>
                </c:pt>
                <c:pt idx="780">
                  <c:v>2.8</c:v>
                </c:pt>
                <c:pt idx="781">
                  <c:v>2.81</c:v>
                </c:pt>
                <c:pt idx="782">
                  <c:v>2.82</c:v>
                </c:pt>
                <c:pt idx="783">
                  <c:v>2.83</c:v>
                </c:pt>
                <c:pt idx="784">
                  <c:v>2.84</c:v>
                </c:pt>
                <c:pt idx="785">
                  <c:v>2.85</c:v>
                </c:pt>
                <c:pt idx="786">
                  <c:v>2.86</c:v>
                </c:pt>
                <c:pt idx="787">
                  <c:v>2.87</c:v>
                </c:pt>
                <c:pt idx="788">
                  <c:v>2.88</c:v>
                </c:pt>
                <c:pt idx="789">
                  <c:v>2.89</c:v>
                </c:pt>
                <c:pt idx="790">
                  <c:v>2.9</c:v>
                </c:pt>
                <c:pt idx="791">
                  <c:v>2.91</c:v>
                </c:pt>
                <c:pt idx="792">
                  <c:v>2.92</c:v>
                </c:pt>
                <c:pt idx="793">
                  <c:v>2.930000000000001</c:v>
                </c:pt>
                <c:pt idx="794">
                  <c:v>2.94</c:v>
                </c:pt>
                <c:pt idx="795">
                  <c:v>2.95</c:v>
                </c:pt>
                <c:pt idx="796">
                  <c:v>2.96</c:v>
                </c:pt>
                <c:pt idx="797">
                  <c:v>2.97</c:v>
                </c:pt>
                <c:pt idx="798">
                  <c:v>2.98</c:v>
                </c:pt>
                <c:pt idx="799">
                  <c:v>2.99</c:v>
                </c:pt>
                <c:pt idx="800">
                  <c:v>3.0</c:v>
                </c:pt>
                <c:pt idx="801">
                  <c:v>3.01</c:v>
                </c:pt>
                <c:pt idx="802">
                  <c:v>3.02</c:v>
                </c:pt>
                <c:pt idx="803">
                  <c:v>3.029999999999999</c:v>
                </c:pt>
                <c:pt idx="804">
                  <c:v>3.040000000000001</c:v>
                </c:pt>
                <c:pt idx="805">
                  <c:v>3.050000000000001</c:v>
                </c:pt>
                <c:pt idx="806">
                  <c:v>3.06</c:v>
                </c:pt>
                <c:pt idx="807">
                  <c:v>3.07</c:v>
                </c:pt>
                <c:pt idx="808">
                  <c:v>3.08</c:v>
                </c:pt>
                <c:pt idx="809">
                  <c:v>3.09</c:v>
                </c:pt>
                <c:pt idx="810">
                  <c:v>3.1</c:v>
                </c:pt>
                <c:pt idx="811">
                  <c:v>3.109999999999999</c:v>
                </c:pt>
                <c:pt idx="812">
                  <c:v>3.120000000000001</c:v>
                </c:pt>
                <c:pt idx="813">
                  <c:v>3.130000000000001</c:v>
                </c:pt>
                <c:pt idx="814">
                  <c:v>3.140000000000001</c:v>
                </c:pt>
                <c:pt idx="815">
                  <c:v>3.15</c:v>
                </c:pt>
                <c:pt idx="816">
                  <c:v>3.16</c:v>
                </c:pt>
                <c:pt idx="817">
                  <c:v>3.17</c:v>
                </c:pt>
                <c:pt idx="818">
                  <c:v>3.18</c:v>
                </c:pt>
                <c:pt idx="819">
                  <c:v>3.189999999999999</c:v>
                </c:pt>
                <c:pt idx="820">
                  <c:v>3.199999999999999</c:v>
                </c:pt>
                <c:pt idx="821">
                  <c:v>3.210000000000001</c:v>
                </c:pt>
                <c:pt idx="822">
                  <c:v>3.220000000000001</c:v>
                </c:pt>
                <c:pt idx="823">
                  <c:v>3.23</c:v>
                </c:pt>
                <c:pt idx="824">
                  <c:v>3.24</c:v>
                </c:pt>
                <c:pt idx="825">
                  <c:v>3.25</c:v>
                </c:pt>
                <c:pt idx="826">
                  <c:v>3.26</c:v>
                </c:pt>
                <c:pt idx="827">
                  <c:v>3.27</c:v>
                </c:pt>
                <c:pt idx="828">
                  <c:v>3.279999999999999</c:v>
                </c:pt>
                <c:pt idx="829">
                  <c:v>3.290000000000001</c:v>
                </c:pt>
                <c:pt idx="830">
                  <c:v>3.300000000000001</c:v>
                </c:pt>
                <c:pt idx="831">
                  <c:v>3.31</c:v>
                </c:pt>
                <c:pt idx="832">
                  <c:v>3.32</c:v>
                </c:pt>
                <c:pt idx="833">
                  <c:v>3.33</c:v>
                </c:pt>
                <c:pt idx="834">
                  <c:v>3.34</c:v>
                </c:pt>
                <c:pt idx="835">
                  <c:v>3.35</c:v>
                </c:pt>
                <c:pt idx="836">
                  <c:v>3.359999999999999</c:v>
                </c:pt>
                <c:pt idx="837">
                  <c:v>3.370000000000001</c:v>
                </c:pt>
                <c:pt idx="838">
                  <c:v>3.380000000000001</c:v>
                </c:pt>
                <c:pt idx="839">
                  <c:v>3.39</c:v>
                </c:pt>
                <c:pt idx="840">
                  <c:v>3.4</c:v>
                </c:pt>
                <c:pt idx="841">
                  <c:v>3.41</c:v>
                </c:pt>
                <c:pt idx="842">
                  <c:v>3.42</c:v>
                </c:pt>
                <c:pt idx="843">
                  <c:v>3.43</c:v>
                </c:pt>
                <c:pt idx="844">
                  <c:v>3.439999999999999</c:v>
                </c:pt>
                <c:pt idx="845">
                  <c:v>3.449999999999999</c:v>
                </c:pt>
                <c:pt idx="846">
                  <c:v>3.460000000000001</c:v>
                </c:pt>
                <c:pt idx="847">
                  <c:v>3.470000000000001</c:v>
                </c:pt>
                <c:pt idx="848">
                  <c:v>3.48</c:v>
                </c:pt>
                <c:pt idx="849">
                  <c:v>3.49</c:v>
                </c:pt>
                <c:pt idx="850">
                  <c:v>3.5</c:v>
                </c:pt>
                <c:pt idx="851">
                  <c:v>3.51</c:v>
                </c:pt>
                <c:pt idx="852">
                  <c:v>3.52</c:v>
                </c:pt>
                <c:pt idx="853">
                  <c:v>3.529999999999999</c:v>
                </c:pt>
                <c:pt idx="854">
                  <c:v>3.540000000000001</c:v>
                </c:pt>
                <c:pt idx="855">
                  <c:v>3.550000000000001</c:v>
                </c:pt>
                <c:pt idx="856">
                  <c:v>3.56</c:v>
                </c:pt>
                <c:pt idx="857">
                  <c:v>3.57</c:v>
                </c:pt>
                <c:pt idx="858">
                  <c:v>3.58</c:v>
                </c:pt>
                <c:pt idx="859">
                  <c:v>3.59</c:v>
                </c:pt>
                <c:pt idx="860">
                  <c:v>3.6</c:v>
                </c:pt>
                <c:pt idx="861">
                  <c:v>3.609999999999999</c:v>
                </c:pt>
                <c:pt idx="862">
                  <c:v>3.620000000000001</c:v>
                </c:pt>
                <c:pt idx="863">
                  <c:v>3.630000000000001</c:v>
                </c:pt>
                <c:pt idx="864">
                  <c:v>3.64</c:v>
                </c:pt>
                <c:pt idx="865">
                  <c:v>3.65</c:v>
                </c:pt>
                <c:pt idx="866">
                  <c:v>3.66</c:v>
                </c:pt>
                <c:pt idx="867">
                  <c:v>3.67</c:v>
                </c:pt>
                <c:pt idx="868">
                  <c:v>3.68</c:v>
                </c:pt>
                <c:pt idx="869">
                  <c:v>3.689999999999999</c:v>
                </c:pt>
                <c:pt idx="870">
                  <c:v>3.700000000000001</c:v>
                </c:pt>
                <c:pt idx="871">
                  <c:v>3.710000000000001</c:v>
                </c:pt>
                <c:pt idx="872">
                  <c:v>3.720000000000001</c:v>
                </c:pt>
                <c:pt idx="873">
                  <c:v>3.73</c:v>
                </c:pt>
                <c:pt idx="874">
                  <c:v>3.74</c:v>
                </c:pt>
                <c:pt idx="875">
                  <c:v>3.75</c:v>
                </c:pt>
                <c:pt idx="876">
                  <c:v>3.76</c:v>
                </c:pt>
                <c:pt idx="877">
                  <c:v>3.769999999999999</c:v>
                </c:pt>
                <c:pt idx="878">
                  <c:v>3.779999999999999</c:v>
                </c:pt>
                <c:pt idx="879">
                  <c:v>3.790000000000001</c:v>
                </c:pt>
                <c:pt idx="880">
                  <c:v>3.800000000000001</c:v>
                </c:pt>
                <c:pt idx="881">
                  <c:v>3.81</c:v>
                </c:pt>
                <c:pt idx="882">
                  <c:v>3.82</c:v>
                </c:pt>
                <c:pt idx="883">
                  <c:v>3.83</c:v>
                </c:pt>
                <c:pt idx="884">
                  <c:v>3.84</c:v>
                </c:pt>
                <c:pt idx="885">
                  <c:v>3.85</c:v>
                </c:pt>
                <c:pt idx="886">
                  <c:v>3.859999999999999</c:v>
                </c:pt>
                <c:pt idx="887">
                  <c:v>3.870000000000001</c:v>
                </c:pt>
                <c:pt idx="888">
                  <c:v>3.880000000000001</c:v>
                </c:pt>
                <c:pt idx="889">
                  <c:v>3.89</c:v>
                </c:pt>
                <c:pt idx="890">
                  <c:v>3.9</c:v>
                </c:pt>
                <c:pt idx="891">
                  <c:v>3.91</c:v>
                </c:pt>
                <c:pt idx="892">
                  <c:v>3.92</c:v>
                </c:pt>
                <c:pt idx="893">
                  <c:v>3.93</c:v>
                </c:pt>
                <c:pt idx="894">
                  <c:v>3.939999999999999</c:v>
                </c:pt>
                <c:pt idx="895">
                  <c:v>3.950000000000001</c:v>
                </c:pt>
                <c:pt idx="896">
                  <c:v>3.960000000000001</c:v>
                </c:pt>
                <c:pt idx="897">
                  <c:v>3.970000000000001</c:v>
                </c:pt>
                <c:pt idx="898">
                  <c:v>3.98</c:v>
                </c:pt>
                <c:pt idx="899">
                  <c:v>3.99</c:v>
                </c:pt>
                <c:pt idx="900">
                  <c:v>4.0</c:v>
                </c:pt>
                <c:pt idx="901">
                  <c:v>4.01</c:v>
                </c:pt>
                <c:pt idx="902">
                  <c:v>4.02</c:v>
                </c:pt>
                <c:pt idx="903">
                  <c:v>4.029999999999999</c:v>
                </c:pt>
                <c:pt idx="904">
                  <c:v>4.040000000000001</c:v>
                </c:pt>
                <c:pt idx="905">
                  <c:v>4.050000000000001</c:v>
                </c:pt>
                <c:pt idx="906">
                  <c:v>4.06</c:v>
                </c:pt>
                <c:pt idx="907">
                  <c:v>4.07</c:v>
                </c:pt>
                <c:pt idx="908">
                  <c:v>4.08</c:v>
                </c:pt>
                <c:pt idx="909">
                  <c:v>4.09</c:v>
                </c:pt>
                <c:pt idx="910">
                  <c:v>4.1</c:v>
                </c:pt>
                <c:pt idx="911">
                  <c:v>4.109999999999999</c:v>
                </c:pt>
                <c:pt idx="912">
                  <c:v>4.120000000000001</c:v>
                </c:pt>
                <c:pt idx="913">
                  <c:v>4.130000000000001</c:v>
                </c:pt>
                <c:pt idx="914">
                  <c:v>4.140000000000001</c:v>
                </c:pt>
                <c:pt idx="915">
                  <c:v>4.15</c:v>
                </c:pt>
                <c:pt idx="916">
                  <c:v>4.16</c:v>
                </c:pt>
                <c:pt idx="917">
                  <c:v>4.17</c:v>
                </c:pt>
                <c:pt idx="918">
                  <c:v>4.18</c:v>
                </c:pt>
                <c:pt idx="919">
                  <c:v>4.189999999999999</c:v>
                </c:pt>
                <c:pt idx="920">
                  <c:v>4.200000000000001</c:v>
                </c:pt>
                <c:pt idx="921">
                  <c:v>4.210000000000001</c:v>
                </c:pt>
                <c:pt idx="922">
                  <c:v>4.220000000000001</c:v>
                </c:pt>
                <c:pt idx="923">
                  <c:v>4.23</c:v>
                </c:pt>
                <c:pt idx="924">
                  <c:v>4.24</c:v>
                </c:pt>
                <c:pt idx="925">
                  <c:v>4.25</c:v>
                </c:pt>
                <c:pt idx="926">
                  <c:v>4.26</c:v>
                </c:pt>
                <c:pt idx="927">
                  <c:v>4.27</c:v>
                </c:pt>
                <c:pt idx="928">
                  <c:v>4.28</c:v>
                </c:pt>
                <c:pt idx="929">
                  <c:v>4.290000000000001</c:v>
                </c:pt>
                <c:pt idx="930">
                  <c:v>4.300000000000001</c:v>
                </c:pt>
                <c:pt idx="931">
                  <c:v>4.31</c:v>
                </c:pt>
                <c:pt idx="932">
                  <c:v>4.32</c:v>
                </c:pt>
                <c:pt idx="933">
                  <c:v>4.33</c:v>
                </c:pt>
                <c:pt idx="934">
                  <c:v>4.34</c:v>
                </c:pt>
                <c:pt idx="935">
                  <c:v>4.35</c:v>
                </c:pt>
                <c:pt idx="936">
                  <c:v>4.359999999999999</c:v>
                </c:pt>
                <c:pt idx="937">
                  <c:v>4.370000000000001</c:v>
                </c:pt>
                <c:pt idx="938">
                  <c:v>4.380000000000001</c:v>
                </c:pt>
                <c:pt idx="939">
                  <c:v>4.39</c:v>
                </c:pt>
                <c:pt idx="940">
                  <c:v>4.4</c:v>
                </c:pt>
                <c:pt idx="941">
                  <c:v>4.41</c:v>
                </c:pt>
                <c:pt idx="942">
                  <c:v>4.42</c:v>
                </c:pt>
                <c:pt idx="943">
                  <c:v>4.43</c:v>
                </c:pt>
                <c:pt idx="944">
                  <c:v>4.44</c:v>
                </c:pt>
                <c:pt idx="945">
                  <c:v>4.450000000000001</c:v>
                </c:pt>
                <c:pt idx="946">
                  <c:v>4.460000000000001</c:v>
                </c:pt>
                <c:pt idx="947">
                  <c:v>4.47</c:v>
                </c:pt>
                <c:pt idx="948">
                  <c:v>4.48</c:v>
                </c:pt>
                <c:pt idx="949">
                  <c:v>4.49</c:v>
                </c:pt>
                <c:pt idx="950">
                  <c:v>4.5</c:v>
                </c:pt>
                <c:pt idx="951">
                  <c:v>4.51</c:v>
                </c:pt>
                <c:pt idx="952">
                  <c:v>4.52</c:v>
                </c:pt>
                <c:pt idx="953">
                  <c:v>4.529999999999999</c:v>
                </c:pt>
                <c:pt idx="954">
                  <c:v>4.540000000000001</c:v>
                </c:pt>
                <c:pt idx="955">
                  <c:v>4.550000000000001</c:v>
                </c:pt>
                <c:pt idx="956">
                  <c:v>4.56</c:v>
                </c:pt>
                <c:pt idx="957">
                  <c:v>4.57</c:v>
                </c:pt>
                <c:pt idx="958">
                  <c:v>4.58</c:v>
                </c:pt>
                <c:pt idx="959">
                  <c:v>4.59</c:v>
                </c:pt>
                <c:pt idx="960">
                  <c:v>4.6</c:v>
                </c:pt>
                <c:pt idx="961">
                  <c:v>4.609999999999999</c:v>
                </c:pt>
                <c:pt idx="962">
                  <c:v>4.620000000000001</c:v>
                </c:pt>
                <c:pt idx="963">
                  <c:v>4.630000000000001</c:v>
                </c:pt>
                <c:pt idx="964">
                  <c:v>4.64</c:v>
                </c:pt>
                <c:pt idx="965">
                  <c:v>4.65</c:v>
                </c:pt>
                <c:pt idx="966">
                  <c:v>4.66</c:v>
                </c:pt>
                <c:pt idx="967">
                  <c:v>4.67</c:v>
                </c:pt>
                <c:pt idx="968">
                  <c:v>4.68</c:v>
                </c:pt>
                <c:pt idx="969">
                  <c:v>4.689999999999999</c:v>
                </c:pt>
                <c:pt idx="970">
                  <c:v>4.700000000000001</c:v>
                </c:pt>
                <c:pt idx="971">
                  <c:v>4.710000000000001</c:v>
                </c:pt>
                <c:pt idx="972">
                  <c:v>4.720000000000001</c:v>
                </c:pt>
                <c:pt idx="973">
                  <c:v>4.73</c:v>
                </c:pt>
                <c:pt idx="974">
                  <c:v>4.74</c:v>
                </c:pt>
                <c:pt idx="975">
                  <c:v>4.75</c:v>
                </c:pt>
                <c:pt idx="976">
                  <c:v>4.76</c:v>
                </c:pt>
                <c:pt idx="977">
                  <c:v>4.769999999999999</c:v>
                </c:pt>
                <c:pt idx="978">
                  <c:v>4.78</c:v>
                </c:pt>
                <c:pt idx="979">
                  <c:v>4.790000000000001</c:v>
                </c:pt>
                <c:pt idx="980">
                  <c:v>4.800000000000001</c:v>
                </c:pt>
                <c:pt idx="981">
                  <c:v>4.81</c:v>
                </c:pt>
                <c:pt idx="982">
                  <c:v>4.82</c:v>
                </c:pt>
                <c:pt idx="983">
                  <c:v>4.83</c:v>
                </c:pt>
                <c:pt idx="984">
                  <c:v>4.84</c:v>
                </c:pt>
                <c:pt idx="985">
                  <c:v>4.85</c:v>
                </c:pt>
                <c:pt idx="986">
                  <c:v>4.859999999999999</c:v>
                </c:pt>
                <c:pt idx="987">
                  <c:v>4.870000000000001</c:v>
                </c:pt>
                <c:pt idx="988">
                  <c:v>4.880000000000001</c:v>
                </c:pt>
                <c:pt idx="989">
                  <c:v>4.89</c:v>
                </c:pt>
                <c:pt idx="990">
                  <c:v>4.9</c:v>
                </c:pt>
                <c:pt idx="991">
                  <c:v>4.91</c:v>
                </c:pt>
                <c:pt idx="992">
                  <c:v>4.92</c:v>
                </c:pt>
                <c:pt idx="993">
                  <c:v>4.93</c:v>
                </c:pt>
                <c:pt idx="994">
                  <c:v>4.94</c:v>
                </c:pt>
                <c:pt idx="995">
                  <c:v>4.950000000000001</c:v>
                </c:pt>
                <c:pt idx="996">
                  <c:v>4.960000000000001</c:v>
                </c:pt>
                <c:pt idx="997">
                  <c:v>4.97</c:v>
                </c:pt>
                <c:pt idx="998">
                  <c:v>4.98</c:v>
                </c:pt>
                <c:pt idx="999">
                  <c:v>4.99</c:v>
                </c:pt>
                <c:pt idx="1000">
                  <c:v>5.0</c:v>
                </c:pt>
              </c:numCache>
            </c:numRef>
          </c:cat>
          <c:val>
            <c:numRef>
              <c:f>'3m'!$D$42:$D$1042</c:f>
              <c:numCache>
                <c:formatCode>General</c:formatCode>
                <c:ptCount val="1001"/>
                <c:pt idx="217">
                  <c:v>0.0196793570094808</c:v>
                </c:pt>
                <c:pt idx="218">
                  <c:v>0.0199596909609923</c:v>
                </c:pt>
                <c:pt idx="219">
                  <c:v>0.0202441604116118</c:v>
                </c:pt>
                <c:pt idx="220">
                  <c:v>0.0205328253037623</c:v>
                </c:pt>
                <c:pt idx="221">
                  <c:v>0.0208257463505461</c:v>
                </c:pt>
                <c:pt idx="222">
                  <c:v>0.021122985041705</c:v>
                </c:pt>
                <c:pt idx="223">
                  <c:v>0.0214246036494758</c:v>
                </c:pt>
                <c:pt idx="224">
                  <c:v>0.0217306652343325</c:v>
                </c:pt>
                <c:pt idx="225">
                  <c:v>0.0220412336506082</c:v>
                </c:pt>
                <c:pt idx="226">
                  <c:v>0.02235637355199</c:v>
                </c:pt>
                <c:pt idx="227">
                  <c:v>0.022676150396877</c:v>
                </c:pt>
                <c:pt idx="228">
                  <c:v>0.0230006304535946</c:v>
                </c:pt>
                <c:pt idx="229">
                  <c:v>0.0233298808054568</c:v>
                </c:pt>
                <c:pt idx="230">
                  <c:v>0.0236639693556663</c:v>
                </c:pt>
                <c:pt idx="231">
                  <c:v>0.0240029648320446</c:v>
                </c:pt>
                <c:pt idx="232">
                  <c:v>0.0243469367915825</c:v>
                </c:pt>
                <c:pt idx="233">
                  <c:v>0.0246959556248013</c:v>
                </c:pt>
                <c:pt idx="234">
                  <c:v>0.0250500925599153</c:v>
                </c:pt>
                <c:pt idx="235">
                  <c:v>0.025409419666784</c:v>
                </c:pt>
                <c:pt idx="236">
                  <c:v>0.0257740098606458</c:v>
                </c:pt>
                <c:pt idx="237">
                  <c:v>0.0261439369056208</c:v>
                </c:pt>
                <c:pt idx="238">
                  <c:v>0.0265192754179717</c:v>
                </c:pt>
                <c:pt idx="239">
                  <c:v>0.0269001008691128</c:v>
                </c:pt>
                <c:pt idx="240">
                  <c:v>0.0272864895883531</c:v>
                </c:pt>
                <c:pt idx="241">
                  <c:v>0.0276785187653647</c:v>
                </c:pt>
                <c:pt idx="242">
                  <c:v>0.0280762664523603</c:v>
                </c:pt>
                <c:pt idx="243">
                  <c:v>0.0284798115659709</c:v>
                </c:pt>
                <c:pt idx="244">
                  <c:v>0.028889233888808</c:v>
                </c:pt>
                <c:pt idx="245">
                  <c:v>0.0293046140706987</c:v>
                </c:pt>
                <c:pt idx="246">
                  <c:v>0.0297260336295783</c:v>
                </c:pt>
                <c:pt idx="247">
                  <c:v>0.0301535749520289</c:v>
                </c:pt>
                <c:pt idx="248">
                  <c:v>0.0305873212934466</c:v>
                </c:pt>
                <c:pt idx="249">
                  <c:v>0.0310273567778252</c:v>
                </c:pt>
                <c:pt idx="250">
                  <c:v>0.0314737663971401</c:v>
                </c:pt>
                <c:pt idx="251">
                  <c:v>0.0319266360103169</c:v>
                </c:pt>
                <c:pt idx="252">
                  <c:v>0.0323860523417689</c:v>
                </c:pt>
                <c:pt idx="253">
                  <c:v>0.0328521029794885</c:v>
                </c:pt>
                <c:pt idx="254">
                  <c:v>0.0333248763726743</c:v>
                </c:pt>
                <c:pt idx="255">
                  <c:v>0.0338044618288777</c:v>
                </c:pt>
                <c:pt idx="256">
                  <c:v>0.0342909495106527</c:v>
                </c:pt>
                <c:pt idx="257">
                  <c:v>0.0347844304316893</c:v>
                </c:pt>
                <c:pt idx="258">
                  <c:v>0.0352849964524139</c:v>
                </c:pt>
                <c:pt idx="259">
                  <c:v>0.0357927402750386</c:v>
                </c:pt>
                <c:pt idx="260">
                  <c:v>0.0363077554380387</c:v>
                </c:pt>
                <c:pt idx="261">
                  <c:v>0.0368301363100419</c:v>
                </c:pt>
                <c:pt idx="262">
                  <c:v>0.0373599780831071</c:v>
                </c:pt>
                <c:pt idx="263">
                  <c:v>0.0378973767653749</c:v>
                </c:pt>
                <c:pt idx="264">
                  <c:v>0.0384424291730687</c:v>
                </c:pt>
                <c:pt idx="265">
                  <c:v>0.0389952329218248</c:v>
                </c:pt>
                <c:pt idx="266">
                  <c:v>0.0395558864173332</c:v>
                </c:pt>
                <c:pt idx="267">
                  <c:v>0.0401244888452641</c:v>
                </c:pt>
                <c:pt idx="268">
                  <c:v>0.040701140160462</c:v>
                </c:pt>
                <c:pt idx="269">
                  <c:v>0.0412859410753818</c:v>
                </c:pt>
                <c:pt idx="270">
                  <c:v>0.0418789930477481</c:v>
                </c:pt>
                <c:pt idx="271">
                  <c:v>0.0424803982674107</c:v>
                </c:pt>
                <c:pt idx="272">
                  <c:v>0.0430902596423781</c:v>
                </c:pt>
                <c:pt idx="273">
                  <c:v>0.0437086807840001</c:v>
                </c:pt>
                <c:pt idx="274">
                  <c:v>0.0443357659912805</c:v>
                </c:pt>
                <c:pt idx="275">
                  <c:v>0.0449716202342925</c:v>
                </c:pt>
                <c:pt idx="276">
                  <c:v>0.0456163491366745</c:v>
                </c:pt>
                <c:pt idx="277">
                  <c:v>0.0462700589571794</c:v>
                </c:pt>
                <c:pt idx="278">
                  <c:v>0.0469328565702547</c:v>
                </c:pt>
                <c:pt idx="279">
                  <c:v>0.0476048494456263</c:v>
                </c:pt>
                <c:pt idx="280">
                  <c:v>0.0482861456268612</c:v>
                </c:pt>
                <c:pt idx="281">
                  <c:v>0.0489768537088834</c:v>
                </c:pt>
                <c:pt idx="282">
                  <c:v>0.0496770828144165</c:v>
                </c:pt>
                <c:pt idx="283">
                  <c:v>0.050386942569327</c:v>
                </c:pt>
                <c:pt idx="284">
                  <c:v>0.0511065430768415</c:v>
                </c:pt>
                <c:pt idx="285">
                  <c:v>0.0518359948906117</c:v>
                </c:pt>
                <c:pt idx="286">
                  <c:v>0.0525754089866004</c:v>
                </c:pt>
                <c:pt idx="287">
                  <c:v>0.0533248967337599</c:v>
                </c:pt>
                <c:pt idx="288">
                  <c:v>0.0540845698634788</c:v>
                </c:pt>
                <c:pt idx="289">
                  <c:v>0.0548545404377665</c:v>
                </c:pt>
                <c:pt idx="290">
                  <c:v>0.0556349208161515</c:v>
                </c:pt>
                <c:pt idx="291">
                  <c:v>0.0564258236212629</c:v>
                </c:pt>
                <c:pt idx="292">
                  <c:v>0.0572273617030711</c:v>
                </c:pt>
                <c:pt idx="293">
                  <c:v>0.0580396481017575</c:v>
                </c:pt>
                <c:pt idx="294">
                  <c:v>0.0588627960091875</c:v>
                </c:pt>
                <c:pt idx="295">
                  <c:v>0.0596969187289601</c:v>
                </c:pt>
                <c:pt idx="296">
                  <c:v>0.0605421296350048</c:v>
                </c:pt>
                <c:pt idx="297">
                  <c:v>0.0613985421287015</c:v>
                </c:pt>
                <c:pt idx="298">
                  <c:v>0.0622662695944946</c:v>
                </c:pt>
                <c:pt idx="299">
                  <c:v>0.063145425353976</c:v>
                </c:pt>
                <c:pt idx="300">
                  <c:v>0.0640361226184097</c:v>
                </c:pt>
                <c:pt idx="301">
                  <c:v>0.0649384744396736</c:v>
                </c:pt>
                <c:pt idx="302">
                  <c:v>0.0658525936595905</c:v>
                </c:pt>
                <c:pt idx="303">
                  <c:v>0.0667785928576256</c:v>
                </c:pt>
                <c:pt idx="304">
                  <c:v>0.0677165842969233</c:v>
                </c:pt>
                <c:pt idx="305">
                  <c:v>0.0686666798686611</c:v>
                </c:pt>
                <c:pt idx="306">
                  <c:v>0.069628991034695</c:v>
                </c:pt>
                <c:pt idx="307">
                  <c:v>0.0706036287684748</c:v>
                </c:pt>
                <c:pt idx="308">
                  <c:v>0.0715907034942047</c:v>
                </c:pt>
                <c:pt idx="309">
                  <c:v>0.0725903250242303</c:v>
                </c:pt>
                <c:pt idx="310">
                  <c:v>0.0736026024946271</c:v>
                </c:pt>
                <c:pt idx="311">
                  <c:v>0.0746276442989738</c:v>
                </c:pt>
                <c:pt idx="312">
                  <c:v>0.0756655580202888</c:v>
                </c:pt>
                <c:pt idx="313">
                  <c:v>0.0767164503611119</c:v>
                </c:pt>
                <c:pt idx="314">
                  <c:v>0.0777804270717144</c:v>
                </c:pt>
                <c:pt idx="315">
                  <c:v>0.0788575928764199</c:v>
                </c:pt>
                <c:pt idx="316">
                  <c:v>0.0799480513980224</c:v>
                </c:pt>
                <c:pt idx="317">
                  <c:v>0.0797888078545219</c:v>
                </c:pt>
                <c:pt idx="318">
                  <c:v>0.0809785067249828</c:v>
                </c:pt>
                <c:pt idx="319">
                  <c:v>0.082182861279614</c:v>
                </c:pt>
                <c:pt idx="320">
                  <c:v>0.0834019598221399</c:v>
                </c:pt>
                <c:pt idx="321">
                  <c:v>0.0846358883892186</c:v>
                </c:pt>
                <c:pt idx="322">
                  <c:v>0.0858847306525698</c:v>
                </c:pt>
                <c:pt idx="323">
                  <c:v>0.0871485678195534</c:v>
                </c:pt>
                <c:pt idx="324">
                  <c:v>0.0884274785322237</c:v>
                </c:pt>
                <c:pt idx="325">
                  <c:v>0.0897215387648836</c:v>
                </c:pt>
                <c:pt idx="326">
                  <c:v>0.0910308217201684</c:v>
                </c:pt>
                <c:pt idx="327">
                  <c:v>0.0923553977236878</c:v>
                </c:pt>
                <c:pt idx="328">
                  <c:v>0.0936953341172618</c:v>
                </c:pt>
                <c:pt idx="329">
                  <c:v>0.0950506951507826</c:v>
                </c:pt>
                <c:pt idx="330">
                  <c:v>0.0964215418727437</c:v>
                </c:pt>
                <c:pt idx="331">
                  <c:v>0.0978079320194745</c:v>
                </c:pt>
                <c:pt idx="332">
                  <c:v>0.0992099199031252</c:v>
                </c:pt>
                <c:pt idx="333">
                  <c:v>0.100627556298447</c:v>
                </c:pt>
                <c:pt idx="334">
                  <c:v>0.102060888328417</c:v>
                </c:pt>
                <c:pt idx="335">
                  <c:v>0.103509959348758</c:v>
                </c:pt>
                <c:pt idx="336">
                  <c:v>0.104974808831413</c:v>
                </c:pt>
                <c:pt idx="337">
                  <c:v>0.106455472247019</c:v>
                </c:pt>
                <c:pt idx="338">
                  <c:v>0.107951980946457</c:v>
                </c:pt>
                <c:pt idx="339">
                  <c:v>0.109464362041531</c:v>
                </c:pt>
                <c:pt idx="340">
                  <c:v>0.110992638284842</c:v>
                </c:pt>
                <c:pt idx="341">
                  <c:v>0.112536827948929</c:v>
                </c:pt>
                <c:pt idx="342">
                  <c:v>0.114096944704752</c:v>
                </c:pt>
                <c:pt idx="343">
                  <c:v>0.115672997499587</c:v>
                </c:pt>
                <c:pt idx="344">
                  <c:v>0.117264990434415</c:v>
                </c:pt>
                <c:pt idx="345">
                  <c:v>0.118872922640887</c:v>
                </c:pt>
                <c:pt idx="346">
                  <c:v>0.120496788157943</c:v>
                </c:pt>
                <c:pt idx="347">
                  <c:v>0.122136575808187</c:v>
                </c:pt>
                <c:pt idx="348">
                  <c:v>0.123792269074097</c:v>
                </c:pt>
                <c:pt idx="349">
                  <c:v>0.125463845974163</c:v>
                </c:pt>
                <c:pt idx="350">
                  <c:v>0.127151278939068</c:v>
                </c:pt>
                <c:pt idx="351">
                  <c:v>0.128854534687991</c:v>
                </c:pt>
                <c:pt idx="352">
                  <c:v>0.130573574105147</c:v>
                </c:pt>
                <c:pt idx="353">
                  <c:v>0.132308352116675</c:v>
                </c:pt>
                <c:pt idx="354">
                  <c:v>0.134058817567972</c:v>
                </c:pt>
                <c:pt idx="355">
                  <c:v>0.135824913101602</c:v>
                </c:pt>
                <c:pt idx="356">
                  <c:v>0.137606575035879</c:v>
                </c:pt>
                <c:pt idx="357">
                  <c:v>0.139403733244256</c:v>
                </c:pt>
                <c:pt idx="358">
                  <c:v>0.141216311035645</c:v>
                </c:pt>
                <c:pt idx="359">
                  <c:v>0.143044225035773</c:v>
                </c:pt>
                <c:pt idx="360">
                  <c:v>0.144887385069734</c:v>
                </c:pt>
                <c:pt idx="361">
                  <c:v>0.146745694045835</c:v>
                </c:pt>
                <c:pt idx="362">
                  <c:v>0.148619047840898</c:v>
                </c:pt>
                <c:pt idx="363">
                  <c:v>0.150507335187134</c:v>
                </c:pt>
                <c:pt idx="364">
                  <c:v>0.152410437560741</c:v>
                </c:pt>
                <c:pt idx="365">
                  <c:v>0.15432822907236</c:v>
                </c:pt>
                <c:pt idx="366">
                  <c:v>0.156260576359545</c:v>
                </c:pt>
                <c:pt idx="367">
                  <c:v>0.15820733848137</c:v>
                </c:pt>
                <c:pt idx="368">
                  <c:v>0.160168366815353</c:v>
                </c:pt>
                <c:pt idx="369">
                  <c:v>0.162143504956822</c:v>
                </c:pt>
                <c:pt idx="370">
                  <c:v>0.164132588620887</c:v>
                </c:pt>
                <c:pt idx="371">
                  <c:v>0.166135445547173</c:v>
                </c:pt>
                <c:pt idx="372">
                  <c:v>0.168151895407468</c:v>
                </c:pt>
                <c:pt idx="373">
                  <c:v>0.170181749716445</c:v>
                </c:pt>
                <c:pt idx="374">
                  <c:v>0.172224811745615</c:v>
                </c:pt>
                <c:pt idx="375">
                  <c:v>0.174280876440678</c:v>
                </c:pt>
                <c:pt idx="376">
                  <c:v>0.176349730342421</c:v>
                </c:pt>
                <c:pt idx="377">
                  <c:v>0.178431151511343</c:v>
                </c:pt>
                <c:pt idx="378">
                  <c:v>0.180524909456156</c:v>
                </c:pt>
                <c:pt idx="379">
                  <c:v>0.182630765066334</c:v>
                </c:pt>
                <c:pt idx="380">
                  <c:v>0.184748470548865</c:v>
                </c:pt>
                <c:pt idx="381">
                  <c:v>0.186877769369385</c:v>
                </c:pt>
                <c:pt idx="382">
                  <c:v>0.189018396197843</c:v>
                </c:pt>
                <c:pt idx="383">
                  <c:v>0.191170076858872</c:v>
                </c:pt>
                <c:pt idx="384">
                  <c:v>0.193332528287022</c:v>
                </c:pt>
                <c:pt idx="385">
                  <c:v>0.195505458487024</c:v>
                </c:pt>
                <c:pt idx="386">
                  <c:v>0.197688566499238</c:v>
                </c:pt>
                <c:pt idx="387">
                  <c:v>0.199881542370456</c:v>
                </c:pt>
                <c:pt idx="388">
                  <c:v>0.202084067130212</c:v>
                </c:pt>
                <c:pt idx="389">
                  <c:v>0.204295812772756</c:v>
                </c:pt>
                <c:pt idx="390">
                  <c:v>0.206516442244851</c:v>
                </c:pt>
                <c:pt idx="391">
                  <c:v>0.208745609439543</c:v>
                </c:pt>
                <c:pt idx="392">
                  <c:v>0.210982959196055</c:v>
                </c:pt>
                <c:pt idx="393">
                  <c:v>0.21322812730595</c:v>
                </c:pt>
                <c:pt idx="394">
                  <c:v>0.215480740525717</c:v>
                </c:pt>
                <c:pt idx="395">
                  <c:v>0.217740416595903</c:v>
                </c:pt>
                <c:pt idx="396">
                  <c:v>0.220006764266952</c:v>
                </c:pt>
                <c:pt idx="397">
                  <c:v>0.222279383331861</c:v>
                </c:pt>
                <c:pt idx="398">
                  <c:v>0.224557864665793</c:v>
                </c:pt>
                <c:pt idx="399">
                  <c:v>0.226841790272784</c:v>
                </c:pt>
                <c:pt idx="400">
                  <c:v>0.229130733339632</c:v>
                </c:pt>
                <c:pt idx="401">
                  <c:v>0.231424258297114</c:v>
                </c:pt>
                <c:pt idx="402">
                  <c:v>0.233721920888626</c:v>
                </c:pt>
                <c:pt idx="403">
                  <c:v>0.236023268246347</c:v>
                </c:pt>
                <c:pt idx="404">
                  <c:v>0.23832783897503</c:v>
                </c:pt>
                <c:pt idx="405">
                  <c:v>0.240635163243513</c:v>
                </c:pt>
                <c:pt idx="406">
                  <c:v>0.242944762884022</c:v>
                </c:pt>
                <c:pt idx="407">
                  <c:v>0.245256151499365</c:v>
                </c:pt>
                <c:pt idx="408">
                  <c:v>0.24756883457806</c:v>
                </c:pt>
                <c:pt idx="409">
                  <c:v>0.249882309617491</c:v>
                </c:pt>
                <c:pt idx="410">
                  <c:v>0.252196066255116</c:v>
                </c:pt>
                <c:pt idx="411">
                  <c:v>0.254509586407797</c:v>
                </c:pt>
                <c:pt idx="412">
                  <c:v>0.256822344419286</c:v>
                </c:pt>
                <c:pt idx="413">
                  <c:v>0.259133807215887</c:v>
                </c:pt>
                <c:pt idx="414">
                  <c:v>0.261443434470328</c:v>
                </c:pt>
                <c:pt idx="415">
                  <c:v>0.263750678773849</c:v>
                </c:pt>
                <c:pt idx="416">
                  <c:v>0.266054985816514</c:v>
                </c:pt>
                <c:pt idx="417">
                  <c:v>0.268355794575736</c:v>
                </c:pt>
                <c:pt idx="418">
                  <c:v>0.270652537513006</c:v>
                </c:pt>
                <c:pt idx="419">
                  <c:v>0.272944640778785</c:v>
                </c:pt>
                <c:pt idx="420">
                  <c:v>0.275231524425548</c:v>
                </c:pt>
                <c:pt idx="421">
                  <c:v>0.277512602628917</c:v>
                </c:pt>
                <c:pt idx="422">
                  <c:v>0.27978728391682</c:v>
                </c:pt>
                <c:pt idx="423">
                  <c:v>0.282054971406634</c:v>
                </c:pt>
                <c:pt idx="424">
                  <c:v>0.284315063050213</c:v>
                </c:pt>
                <c:pt idx="425">
                  <c:v>0.286566951886717</c:v>
                </c:pt>
                <c:pt idx="426">
                  <c:v>0.28881002630315</c:v>
                </c:pt>
                <c:pt idx="427">
                  <c:v>0.291043670302491</c:v>
                </c:pt>
                <c:pt idx="428">
                  <c:v>0.293267263779293</c:v>
                </c:pt>
                <c:pt idx="429">
                  <c:v>0.295480182802632</c:v>
                </c:pt>
                <c:pt idx="430">
                  <c:v>0.297681799906241</c:v>
                </c:pt>
                <c:pt idx="431">
                  <c:v>0.299871484385693</c:v>
                </c:pt>
                <c:pt idx="432">
                  <c:v>0.302048602602457</c:v>
                </c:pt>
                <c:pt idx="433">
                  <c:v>0.30421251829465</c:v>
                </c:pt>
                <c:pt idx="434">
                  <c:v>0.306362592894306</c:v>
                </c:pt>
                <c:pt idx="435">
                  <c:v>0.308498185850945</c:v>
                </c:pt>
                <c:pt idx="436">
                  <c:v>0.310618654961248</c:v>
                </c:pt>
                <c:pt idx="437">
                  <c:v>0.312723356704614</c:v>
                </c:pt>
                <c:pt idx="438">
                  <c:v>0.314811646584353</c:v>
                </c:pt>
                <c:pt idx="439">
                  <c:v>0.31688287947429</c:v>
                </c:pt>
                <c:pt idx="440">
                  <c:v>0.318936409970519</c:v>
                </c:pt>
                <c:pt idx="441">
                  <c:v>0.32097159274804</c:v>
                </c:pt>
                <c:pt idx="442">
                  <c:v>0.32298778292201</c:v>
                </c:pt>
                <c:pt idx="443">
                  <c:v>0.324984336413326</c:v>
                </c:pt>
                <c:pt idx="444">
                  <c:v>0.326960610318242</c:v>
                </c:pt>
                <c:pt idx="445">
                  <c:v>0.328915963281718</c:v>
                </c:pt>
                <c:pt idx="446">
                  <c:v>0.330849755874197</c:v>
                </c:pt>
                <c:pt idx="447">
                  <c:v>0.332761350971476</c:v>
                </c:pt>
                <c:pt idx="448">
                  <c:v>0.334650114137357</c:v>
                </c:pt>
                <c:pt idx="449">
                  <c:v>0.336515414008731</c:v>
                </c:pt>
                <c:pt idx="450">
                  <c:v>0.338356622682756</c:v>
                </c:pt>
                <c:pt idx="451">
                  <c:v>0.340173116105774</c:v>
                </c:pt>
                <c:pt idx="452">
                  <c:v>0.341964274463608</c:v>
                </c:pt>
                <c:pt idx="453">
                  <c:v>0.34372948257288</c:v>
                </c:pt>
                <c:pt idx="454">
                  <c:v>0.34546813027297</c:v>
                </c:pt>
                <c:pt idx="455">
                  <c:v>0.34717961281825</c:v>
                </c:pt>
                <c:pt idx="456">
                  <c:v>0.348863331270198</c:v>
                </c:pt>
                <c:pt idx="457">
                  <c:v>0.350518692889014</c:v>
                </c:pt>
                <c:pt idx="458">
                  <c:v>0.352145111524358</c:v>
                </c:pt>
                <c:pt idx="459">
                  <c:v>0.353742008004788</c:v>
                </c:pt>
                <c:pt idx="460">
                  <c:v>0.35530881052553</c:v>
                </c:pt>
                <c:pt idx="461">
                  <c:v>0.356844955034166</c:v>
                </c:pt>
                <c:pt idx="462">
                  <c:v>0.35834988561384</c:v>
                </c:pt>
                <c:pt idx="463">
                  <c:v>0.359823054863586</c:v>
                </c:pt>
                <c:pt idx="464">
                  <c:v>0.361263924275366</c:v>
                </c:pt>
                <c:pt idx="465">
                  <c:v>0.362671964607421</c:v>
                </c:pt>
                <c:pt idx="466">
                  <c:v>0.364046656253535</c:v>
                </c:pt>
                <c:pt idx="467">
                  <c:v>0.365387489607798</c:v>
                </c:pt>
                <c:pt idx="468">
                  <c:v>0.366693965424488</c:v>
                </c:pt>
                <c:pt idx="469">
                  <c:v>0.367965595172651</c:v>
                </c:pt>
                <c:pt idx="470">
                  <c:v>0.369201901385004</c:v>
                </c:pt>
                <c:pt idx="471">
                  <c:v>0.370402418000764</c:v>
                </c:pt>
                <c:pt idx="472">
                  <c:v>0.371566690702008</c:v>
                </c:pt>
                <c:pt idx="473">
                  <c:v>0.372694277243198</c:v>
                </c:pt>
                <c:pt idx="474">
                  <c:v>0.373784747773473</c:v>
                </c:pt>
                <c:pt idx="475">
                  <c:v>0.374837685151368</c:v>
                </c:pt>
                <c:pt idx="476">
                  <c:v>0.37585268525156</c:v>
                </c:pt>
                <c:pt idx="477">
                  <c:v>0.376829357263313</c:v>
                </c:pt>
                <c:pt idx="478">
                  <c:v>0.377767323980263</c:v>
                </c:pt>
                <c:pt idx="479">
                  <c:v>0.378666222081197</c:v>
                </c:pt>
                <c:pt idx="480">
                  <c:v>0.379525702401505</c:v>
                </c:pt>
                <c:pt idx="481">
                  <c:v>0.380345430194978</c:v>
                </c:pt>
                <c:pt idx="482">
                  <c:v>0.381125085385639</c:v>
                </c:pt>
                <c:pt idx="483">
                  <c:v>0.381864362809308</c:v>
                </c:pt>
                <c:pt idx="484">
                  <c:v>0.382562972444614</c:v>
                </c:pt>
                <c:pt idx="485">
                  <c:v>0.383220639633167</c:v>
                </c:pt>
                <c:pt idx="486">
                  <c:v>0.383837105288636</c:v>
                </c:pt>
                <c:pt idx="487">
                  <c:v>0.384412126094467</c:v>
                </c:pt>
                <c:pt idx="488">
                  <c:v>0.384945474690012</c:v>
                </c:pt>
                <c:pt idx="489">
                  <c:v>0.385436939844832</c:v>
                </c:pt>
                <c:pt idx="490">
                  <c:v>0.385886326620966</c:v>
                </c:pt>
                <c:pt idx="491">
                  <c:v>0.386293456522971</c:v>
                </c:pt>
                <c:pt idx="492">
                  <c:v>0.386658167635534</c:v>
                </c:pt>
                <c:pt idx="493">
                  <c:v>0.386980314748509</c:v>
                </c:pt>
                <c:pt idx="494">
                  <c:v>0.387259769469203</c:v>
                </c:pt>
                <c:pt idx="495">
                  <c:v>0.387496420321782</c:v>
                </c:pt>
                <c:pt idx="496">
                  <c:v>0.387690172833681</c:v>
                </c:pt>
                <c:pt idx="497">
                  <c:v>0.387840949608891</c:v>
                </c:pt>
                <c:pt idx="498">
                  <c:v>0.387948690388058</c:v>
                </c:pt>
                <c:pt idx="499">
                  <c:v>0.388013352095296</c:v>
                </c:pt>
                <c:pt idx="500">
                  <c:v>0.388034908871669</c:v>
                </c:pt>
                <c:pt idx="501">
                  <c:v>0.388013352095296</c:v>
                </c:pt>
                <c:pt idx="502">
                  <c:v>0.387948690388058</c:v>
                </c:pt>
                <c:pt idx="503">
                  <c:v>0.387840949608891</c:v>
                </c:pt>
                <c:pt idx="504">
                  <c:v>0.387690172833681</c:v>
                </c:pt>
                <c:pt idx="505">
                  <c:v>0.387496420321782</c:v>
                </c:pt>
                <c:pt idx="506">
                  <c:v>0.387259769469203</c:v>
                </c:pt>
                <c:pt idx="507">
                  <c:v>0.386980314748509</c:v>
                </c:pt>
                <c:pt idx="508">
                  <c:v>0.386658167635534</c:v>
                </c:pt>
                <c:pt idx="509">
                  <c:v>0.386293456522971</c:v>
                </c:pt>
                <c:pt idx="510">
                  <c:v>0.385886326620966</c:v>
                </c:pt>
                <c:pt idx="511">
                  <c:v>0.385436939844832</c:v>
                </c:pt>
                <c:pt idx="512">
                  <c:v>0.384945474690012</c:v>
                </c:pt>
                <c:pt idx="513">
                  <c:v>0.384412126094467</c:v>
                </c:pt>
                <c:pt idx="514">
                  <c:v>0.383837105288636</c:v>
                </c:pt>
                <c:pt idx="515">
                  <c:v>0.383220639633167</c:v>
                </c:pt>
                <c:pt idx="516">
                  <c:v>0.382562972444614</c:v>
                </c:pt>
                <c:pt idx="517">
                  <c:v>0.381864362809308</c:v>
                </c:pt>
                <c:pt idx="518">
                  <c:v>0.381125085385639</c:v>
                </c:pt>
                <c:pt idx="519">
                  <c:v>0.380345430194978</c:v>
                </c:pt>
                <c:pt idx="520">
                  <c:v>0.379525702401505</c:v>
                </c:pt>
                <c:pt idx="521">
                  <c:v>0.378666222081197</c:v>
                </c:pt>
                <c:pt idx="522">
                  <c:v>0.377767323980263</c:v>
                </c:pt>
                <c:pt idx="523">
                  <c:v>0.376829357263313</c:v>
                </c:pt>
                <c:pt idx="524">
                  <c:v>0.37585268525156</c:v>
                </c:pt>
                <c:pt idx="525">
                  <c:v>0.374837685151368</c:v>
                </c:pt>
                <c:pt idx="526">
                  <c:v>0.373784747773473</c:v>
                </c:pt>
                <c:pt idx="527">
                  <c:v>0.372694277243197</c:v>
                </c:pt>
                <c:pt idx="528">
                  <c:v>0.371566690702008</c:v>
                </c:pt>
                <c:pt idx="529">
                  <c:v>0.370402418000764</c:v>
                </c:pt>
                <c:pt idx="530">
                  <c:v>0.369201901385004</c:v>
                </c:pt>
                <c:pt idx="531">
                  <c:v>0.367965595172651</c:v>
                </c:pt>
                <c:pt idx="532">
                  <c:v>0.366693965424488</c:v>
                </c:pt>
                <c:pt idx="533">
                  <c:v>0.365387489607798</c:v>
                </c:pt>
                <c:pt idx="534">
                  <c:v>0.364046656253535</c:v>
                </c:pt>
                <c:pt idx="535">
                  <c:v>0.362671964607421</c:v>
                </c:pt>
                <c:pt idx="536">
                  <c:v>0.361263924275366</c:v>
                </c:pt>
                <c:pt idx="537">
                  <c:v>0.359823054863586</c:v>
                </c:pt>
                <c:pt idx="538">
                  <c:v>0.35834988561384</c:v>
                </c:pt>
                <c:pt idx="539">
                  <c:v>0.356844955034166</c:v>
                </c:pt>
                <c:pt idx="540">
                  <c:v>0.35530881052553</c:v>
                </c:pt>
                <c:pt idx="541">
                  <c:v>0.353742008004788</c:v>
                </c:pt>
                <c:pt idx="542">
                  <c:v>0.352145111524358</c:v>
                </c:pt>
                <c:pt idx="543">
                  <c:v>0.350518692889014</c:v>
                </c:pt>
                <c:pt idx="544">
                  <c:v>0.348863331270197</c:v>
                </c:pt>
                <c:pt idx="545">
                  <c:v>0.34717961281825</c:v>
                </c:pt>
                <c:pt idx="546">
                  <c:v>0.34546813027297</c:v>
                </c:pt>
                <c:pt idx="547">
                  <c:v>0.34372948257288</c:v>
                </c:pt>
                <c:pt idx="548">
                  <c:v>0.341964274463608</c:v>
                </c:pt>
                <c:pt idx="549">
                  <c:v>0.340173116105774</c:v>
                </c:pt>
                <c:pt idx="550">
                  <c:v>0.338356622682756</c:v>
                </c:pt>
                <c:pt idx="551">
                  <c:v>0.336515414008731</c:v>
                </c:pt>
                <c:pt idx="552">
                  <c:v>0.334650114137356</c:v>
                </c:pt>
                <c:pt idx="553">
                  <c:v>0.332761350971476</c:v>
                </c:pt>
                <c:pt idx="554">
                  <c:v>0.330849755874197</c:v>
                </c:pt>
                <c:pt idx="555">
                  <c:v>0.328915963281718</c:v>
                </c:pt>
                <c:pt idx="556">
                  <c:v>0.326960610318242</c:v>
                </c:pt>
                <c:pt idx="557">
                  <c:v>0.324984336413326</c:v>
                </c:pt>
                <c:pt idx="558">
                  <c:v>0.32298778292201</c:v>
                </c:pt>
                <c:pt idx="559">
                  <c:v>0.32097159274804</c:v>
                </c:pt>
                <c:pt idx="560">
                  <c:v>0.318936409970519</c:v>
                </c:pt>
                <c:pt idx="561">
                  <c:v>0.31688287947429</c:v>
                </c:pt>
                <c:pt idx="562">
                  <c:v>0.314811646584353</c:v>
                </c:pt>
                <c:pt idx="563">
                  <c:v>0.312723356704614</c:v>
                </c:pt>
                <c:pt idx="564">
                  <c:v>0.310618654961248</c:v>
                </c:pt>
                <c:pt idx="565">
                  <c:v>0.308498185850944</c:v>
                </c:pt>
                <c:pt idx="566">
                  <c:v>0.306362592894306</c:v>
                </c:pt>
                <c:pt idx="567">
                  <c:v>0.30421251829465</c:v>
                </c:pt>
                <c:pt idx="568">
                  <c:v>0.302048602602457</c:v>
                </c:pt>
                <c:pt idx="569">
                  <c:v>0.299871484385693</c:v>
                </c:pt>
                <c:pt idx="570">
                  <c:v>0.297681799906241</c:v>
                </c:pt>
                <c:pt idx="571">
                  <c:v>0.295480182802632</c:v>
                </c:pt>
                <c:pt idx="572">
                  <c:v>0.293267263779293</c:v>
                </c:pt>
                <c:pt idx="573">
                  <c:v>0.29104367030249</c:v>
                </c:pt>
                <c:pt idx="574">
                  <c:v>0.28881002630315</c:v>
                </c:pt>
                <c:pt idx="575">
                  <c:v>0.286566951886717</c:v>
                </c:pt>
                <c:pt idx="576">
                  <c:v>0.284315063050213</c:v>
                </c:pt>
                <c:pt idx="577">
                  <c:v>0.282054971406634</c:v>
                </c:pt>
                <c:pt idx="578">
                  <c:v>0.27978728391682</c:v>
                </c:pt>
                <c:pt idx="579">
                  <c:v>0.277512602628917</c:v>
                </c:pt>
                <c:pt idx="580">
                  <c:v>0.275231524425548</c:v>
                </c:pt>
                <c:pt idx="581">
                  <c:v>0.272944640778784</c:v>
                </c:pt>
                <c:pt idx="582">
                  <c:v>0.270652537513006</c:v>
                </c:pt>
                <c:pt idx="583">
                  <c:v>0.268355794575736</c:v>
                </c:pt>
                <c:pt idx="584">
                  <c:v>0.266054985816514</c:v>
                </c:pt>
                <c:pt idx="585">
                  <c:v>0.263750678773848</c:v>
                </c:pt>
                <c:pt idx="586">
                  <c:v>0.261443434470328</c:v>
                </c:pt>
                <c:pt idx="587">
                  <c:v>0.259133807215887</c:v>
                </c:pt>
                <c:pt idx="588">
                  <c:v>0.256822344419286</c:v>
                </c:pt>
                <c:pt idx="589">
                  <c:v>0.254509586407797</c:v>
                </c:pt>
                <c:pt idx="590">
                  <c:v>0.252196066255116</c:v>
                </c:pt>
                <c:pt idx="591">
                  <c:v>0.249882309617491</c:v>
                </c:pt>
                <c:pt idx="592">
                  <c:v>0.24756883457806</c:v>
                </c:pt>
                <c:pt idx="593">
                  <c:v>0.245256151499365</c:v>
                </c:pt>
                <c:pt idx="594">
                  <c:v>0.242944762884022</c:v>
                </c:pt>
                <c:pt idx="595">
                  <c:v>0.240635163243513</c:v>
                </c:pt>
                <c:pt idx="596">
                  <c:v>0.23832783897503</c:v>
                </c:pt>
                <c:pt idx="597">
                  <c:v>0.236023268246347</c:v>
                </c:pt>
                <c:pt idx="598">
                  <c:v>0.233721920888626</c:v>
                </c:pt>
                <c:pt idx="599">
                  <c:v>0.231424258297114</c:v>
                </c:pt>
                <c:pt idx="600">
                  <c:v>0.229130733339632</c:v>
                </c:pt>
                <c:pt idx="601">
                  <c:v>0.226841790272784</c:v>
                </c:pt>
                <c:pt idx="602">
                  <c:v>0.224557864665793</c:v>
                </c:pt>
                <c:pt idx="603">
                  <c:v>0.22227938333186</c:v>
                </c:pt>
                <c:pt idx="604">
                  <c:v>0.220006764266952</c:v>
                </c:pt>
                <c:pt idx="605">
                  <c:v>0.217740416595903</c:v>
                </c:pt>
                <c:pt idx="606">
                  <c:v>0.215480740525716</c:v>
                </c:pt>
                <c:pt idx="607">
                  <c:v>0.21322812730595</c:v>
                </c:pt>
                <c:pt idx="608">
                  <c:v>0.210982959196055</c:v>
                </c:pt>
                <c:pt idx="609">
                  <c:v>0.208745609439543</c:v>
                </c:pt>
                <c:pt idx="610">
                  <c:v>0.206516442244851</c:v>
                </c:pt>
                <c:pt idx="611">
                  <c:v>0.204295812772756</c:v>
                </c:pt>
                <c:pt idx="612">
                  <c:v>0.202084067130212</c:v>
                </c:pt>
                <c:pt idx="613">
                  <c:v>0.199881542370456</c:v>
                </c:pt>
                <c:pt idx="614">
                  <c:v>0.197688566499238</c:v>
                </c:pt>
                <c:pt idx="615">
                  <c:v>0.195505458487024</c:v>
                </c:pt>
                <c:pt idx="616">
                  <c:v>0.193332528287022</c:v>
                </c:pt>
                <c:pt idx="617">
                  <c:v>0.191170076858872</c:v>
                </c:pt>
                <c:pt idx="618">
                  <c:v>0.189018396197843</c:v>
                </c:pt>
                <c:pt idx="619">
                  <c:v>0.186877769369385</c:v>
                </c:pt>
                <c:pt idx="620">
                  <c:v>0.184748470548865</c:v>
                </c:pt>
                <c:pt idx="621">
                  <c:v>0.182630765066334</c:v>
                </c:pt>
                <c:pt idx="622">
                  <c:v>0.180524909456156</c:v>
                </c:pt>
                <c:pt idx="623">
                  <c:v>0.178431151511343</c:v>
                </c:pt>
                <c:pt idx="624">
                  <c:v>0.176349730342421</c:v>
                </c:pt>
                <c:pt idx="625">
                  <c:v>0.174280876440678</c:v>
                </c:pt>
                <c:pt idx="626">
                  <c:v>0.172224811745615</c:v>
                </c:pt>
                <c:pt idx="627">
                  <c:v>0.170181749716444</c:v>
                </c:pt>
                <c:pt idx="628">
                  <c:v>0.168151895407468</c:v>
                </c:pt>
                <c:pt idx="629">
                  <c:v>0.166135445547173</c:v>
                </c:pt>
                <c:pt idx="630">
                  <c:v>0.164132588620887</c:v>
                </c:pt>
                <c:pt idx="631">
                  <c:v>0.162143504956822</c:v>
                </c:pt>
                <c:pt idx="632">
                  <c:v>0.160168366815353</c:v>
                </c:pt>
                <c:pt idx="633">
                  <c:v>0.15820733848137</c:v>
                </c:pt>
                <c:pt idx="634">
                  <c:v>0.156260576359545</c:v>
                </c:pt>
                <c:pt idx="635">
                  <c:v>0.15432822907236</c:v>
                </c:pt>
                <c:pt idx="636">
                  <c:v>0.152410437560741</c:v>
                </c:pt>
                <c:pt idx="637">
                  <c:v>0.150507335187134</c:v>
                </c:pt>
                <c:pt idx="638">
                  <c:v>0.148619047840898</c:v>
                </c:pt>
                <c:pt idx="639">
                  <c:v>0.146745694045835</c:v>
                </c:pt>
                <c:pt idx="640">
                  <c:v>0.144887385069734</c:v>
                </c:pt>
                <c:pt idx="641">
                  <c:v>0.143044225035773</c:v>
                </c:pt>
                <c:pt idx="642">
                  <c:v>0.141216311035645</c:v>
                </c:pt>
                <c:pt idx="643">
                  <c:v>0.139403733244256</c:v>
                </c:pt>
                <c:pt idx="644">
                  <c:v>0.137606575035879</c:v>
                </c:pt>
                <c:pt idx="645">
                  <c:v>0.135824913101602</c:v>
                </c:pt>
                <c:pt idx="646">
                  <c:v>0.134058817567972</c:v>
                </c:pt>
                <c:pt idx="647">
                  <c:v>0.132308352116675</c:v>
                </c:pt>
                <c:pt idx="648">
                  <c:v>0.130573574105147</c:v>
                </c:pt>
                <c:pt idx="649">
                  <c:v>0.128854534687991</c:v>
                </c:pt>
                <c:pt idx="650">
                  <c:v>0.127151278939068</c:v>
                </c:pt>
                <c:pt idx="651">
                  <c:v>0.125463845974163</c:v>
                </c:pt>
                <c:pt idx="652">
                  <c:v>0.123792269074097</c:v>
                </c:pt>
                <c:pt idx="653">
                  <c:v>0.122136575808187</c:v>
                </c:pt>
                <c:pt idx="654">
                  <c:v>0.120496788157943</c:v>
                </c:pt>
                <c:pt idx="655">
                  <c:v>0.118872922640887</c:v>
                </c:pt>
                <c:pt idx="656">
                  <c:v>0.117264990434415</c:v>
                </c:pt>
                <c:pt idx="657">
                  <c:v>0.115672997499587</c:v>
                </c:pt>
                <c:pt idx="658">
                  <c:v>0.114096944704752</c:v>
                </c:pt>
                <c:pt idx="659">
                  <c:v>0.112536827948929</c:v>
                </c:pt>
                <c:pt idx="660">
                  <c:v>0.110992638284842</c:v>
                </c:pt>
                <c:pt idx="661">
                  <c:v>0.109464362041531</c:v>
                </c:pt>
                <c:pt idx="662">
                  <c:v>0.107951980946457</c:v>
                </c:pt>
                <c:pt idx="663">
                  <c:v>0.106455472247019</c:v>
                </c:pt>
                <c:pt idx="664">
                  <c:v>0.104974808831413</c:v>
                </c:pt>
                <c:pt idx="665">
                  <c:v>0.103509959348758</c:v>
                </c:pt>
                <c:pt idx="666">
                  <c:v>0.102060888328417</c:v>
                </c:pt>
                <c:pt idx="667">
                  <c:v>0.100627556298447</c:v>
                </c:pt>
                <c:pt idx="668">
                  <c:v>0.0992099199031252</c:v>
                </c:pt>
                <c:pt idx="669">
                  <c:v>0.0978079320194744</c:v>
                </c:pt>
                <c:pt idx="670">
                  <c:v>0.0964215418727436</c:v>
                </c:pt>
                <c:pt idx="671">
                  <c:v>0.0950506951507826</c:v>
                </c:pt>
                <c:pt idx="672">
                  <c:v>0.0936953341172618</c:v>
                </c:pt>
                <c:pt idx="673">
                  <c:v>0.0923553977236877</c:v>
                </c:pt>
                <c:pt idx="674">
                  <c:v>0.0910308217201683</c:v>
                </c:pt>
                <c:pt idx="675">
                  <c:v>0.0897215387648836</c:v>
                </c:pt>
                <c:pt idx="676">
                  <c:v>0.0884274785322237</c:v>
                </c:pt>
                <c:pt idx="677">
                  <c:v>0.0871485678195534</c:v>
                </c:pt>
                <c:pt idx="678">
                  <c:v>0.0858847306525698</c:v>
                </c:pt>
                <c:pt idx="679">
                  <c:v>0.0846358883892186</c:v>
                </c:pt>
                <c:pt idx="680">
                  <c:v>0.0834019598221399</c:v>
                </c:pt>
                <c:pt idx="681">
                  <c:v>0.0821828612796139</c:v>
                </c:pt>
                <c:pt idx="682">
                  <c:v>0.0809785067249828</c:v>
                </c:pt>
                <c:pt idx="683">
                  <c:v>0.0797888078545219</c:v>
                </c:pt>
                <c:pt idx="684">
                  <c:v>0.0786136741937427</c:v>
                </c:pt>
                <c:pt idx="685">
                  <c:v>0.0774530131921056</c:v>
                </c:pt>
                <c:pt idx="686">
                  <c:v>0.0763067303161272</c:v>
                </c:pt>
                <c:pt idx="687">
                  <c:v>0.0751747291408647</c:v>
                </c:pt>
                <c:pt idx="688">
                  <c:v>0.0740569114397676</c:v>
                </c:pt>
                <c:pt idx="689">
                  <c:v>0.0729531772728824</c:v>
                </c:pt>
                <c:pt idx="690">
                  <c:v>0.0718634250734031</c:v>
                </c:pt>
                <c:pt idx="691">
                  <c:v>0.0707875517325586</c:v>
                </c:pt>
                <c:pt idx="692">
                  <c:v>0.0697254526828315</c:v>
                </c:pt>
                <c:pt idx="693">
                  <c:v>0.068677021979505</c:v>
                </c:pt>
                <c:pt idx="694">
                  <c:v>0.0676421523805341</c:v>
                </c:pt>
                <c:pt idx="695">
                  <c:v>0.0666207354247409</c:v>
                </c:pt>
                <c:pt idx="696">
                  <c:v>0.0656126615083337</c:v>
                </c:pt>
                <c:pt idx="697">
                  <c:v>0.0646178199597527</c:v>
                </c:pt>
                <c:pt idx="698">
                  <c:v>0.0636360991128456</c:v>
                </c:pt>
                <c:pt idx="699">
                  <c:v>0.0626673863783762</c:v>
                </c:pt>
                <c:pt idx="700">
                  <c:v>0.0617115683138738</c:v>
                </c:pt>
                <c:pt idx="701">
                  <c:v>0.0607685306918292</c:v>
                </c:pt>
                <c:pt idx="702">
                  <c:v>0.0598381585662459</c:v>
                </c:pt>
                <c:pt idx="703">
                  <c:v>0.0589203363375565</c:v>
                </c:pt>
                <c:pt idx="704">
                  <c:v>0.0580149478159127</c:v>
                </c:pt>
                <c:pt idx="705">
                  <c:v>0.0571218762828625</c:v>
                </c:pt>
                <c:pt idx="706">
                  <c:v>0.0562410045514259</c:v>
                </c:pt>
                <c:pt idx="707">
                  <c:v>0.0553722150245821</c:v>
                </c:pt>
                <c:pt idx="708">
                  <c:v>0.0545153897521819</c:v>
                </c:pt>
                <c:pt idx="709">
                  <c:v>0.053670410486302</c:v>
                </c:pt>
                <c:pt idx="710">
                  <c:v>0.052837158735054</c:v>
                </c:pt>
                <c:pt idx="711">
                  <c:v>0.0520155158148673</c:v>
                </c:pt>
                <c:pt idx="712">
                  <c:v>0.05120536290126</c:v>
                </c:pt>
                <c:pt idx="713">
                  <c:v>0.0504065810781178</c:v>
                </c:pt>
                <c:pt idx="714">
                  <c:v>0.0496190513854978</c:v>
                </c:pt>
                <c:pt idx="715">
                  <c:v>0.0488426548659756</c:v>
                </c:pt>
                <c:pt idx="716">
                  <c:v>0.0480772726095559</c:v>
                </c:pt>
                <c:pt idx="717">
                  <c:v>0.0473227857971657</c:v>
                </c:pt>
                <c:pt idx="718">
                  <c:v>0.0465790757427498</c:v>
                </c:pt>
                <c:pt idx="719">
                  <c:v>0.0458460239339895</c:v>
                </c:pt>
                <c:pt idx="720">
                  <c:v>0.0451235120716654</c:v>
                </c:pt>
                <c:pt idx="721">
                  <c:v>0.0444114221076849</c:v>
                </c:pt>
                <c:pt idx="722">
                  <c:v>0.0437096362817959</c:v>
                </c:pt>
                <c:pt idx="723">
                  <c:v>0.0430180371570086</c:v>
                </c:pt>
                <c:pt idx="724">
                  <c:v>0.0423365076537474</c:v>
                </c:pt>
                <c:pt idx="725">
                  <c:v>0.0416649310827539</c:v>
                </c:pt>
                <c:pt idx="726">
                  <c:v>0.0410031911767642</c:v>
                </c:pt>
                <c:pt idx="727">
                  <c:v>0.0403511721209824</c:v>
                </c:pt>
                <c:pt idx="728">
                  <c:v>0.0397087585823731</c:v>
                </c:pt>
                <c:pt idx="729">
                  <c:v>0.0390758357377947</c:v>
                </c:pt>
                <c:pt idx="730">
                  <c:v>0.0384522893009963</c:v>
                </c:pt>
                <c:pt idx="731">
                  <c:v>0.0378380055485013</c:v>
                </c:pt>
                <c:pt idx="732">
                  <c:v>0.0372328713443998</c:v>
                </c:pt>
                <c:pt idx="733">
                  <c:v>0.036636774164072</c:v>
                </c:pt>
                <c:pt idx="734">
                  <c:v>0.0360496021168663</c:v>
                </c:pt>
                <c:pt idx="735">
                  <c:v>0.0354712439677534</c:v>
                </c:pt>
                <c:pt idx="736">
                  <c:v>0.0349015891579792</c:v>
                </c:pt>
                <c:pt idx="737">
                  <c:v>0.0343405278247394</c:v>
                </c:pt>
                <c:pt idx="738">
                  <c:v>0.033787950819897</c:v>
                </c:pt>
                <c:pt idx="739">
                  <c:v>0.0332437497277655</c:v>
                </c:pt>
                <c:pt idx="740">
                  <c:v>0.0327078168819802</c:v>
                </c:pt>
                <c:pt idx="741">
                  <c:v>0.0321800453814771</c:v>
                </c:pt>
                <c:pt idx="742">
                  <c:v>0.031660329105605</c:v>
                </c:pt>
                <c:pt idx="743">
                  <c:v>0.031148562728388</c:v>
                </c:pt>
                <c:pt idx="744">
                  <c:v>0.0306446417319626</c:v>
                </c:pt>
                <c:pt idx="745">
                  <c:v>0.0301484624192095</c:v>
                </c:pt>
                <c:pt idx="746">
                  <c:v>0.0296599219256007</c:v>
                </c:pt>
                <c:pt idx="747">
                  <c:v>0.0291789182302829</c:v>
                </c:pt>
                <c:pt idx="748">
                  <c:v>0.0287053501664173</c:v>
                </c:pt>
                <c:pt idx="749">
                  <c:v>0.0282391174307969</c:v>
                </c:pt>
                <c:pt idx="750">
                  <c:v>0.0277801205927591</c:v>
                </c:pt>
                <c:pt idx="751">
                  <c:v>0.0273282611024163</c:v>
                </c:pt>
                <c:pt idx="752">
                  <c:v>0.0268834412982206</c:v>
                </c:pt>
                <c:pt idx="753">
                  <c:v>0.0264455644138849</c:v>
                </c:pt>
                <c:pt idx="754">
                  <c:v>0.0260145345846763</c:v>
                </c:pt>
                <c:pt idx="755">
                  <c:v>0.0255902568531027</c:v>
                </c:pt>
                <c:pt idx="756">
                  <c:v>0.0251726371740097</c:v>
                </c:pt>
                <c:pt idx="757">
                  <c:v>0.0247615824191061</c:v>
                </c:pt>
                <c:pt idx="758">
                  <c:v>0.0243570003809357</c:v>
                </c:pt>
                <c:pt idx="759">
                  <c:v>0.0239587997763128</c:v>
                </c:pt>
                <c:pt idx="760">
                  <c:v>0.0235668902492386</c:v>
                </c:pt>
                <c:pt idx="761">
                  <c:v>0.0231811823733154</c:v>
                </c:pt>
                <c:pt idx="762">
                  <c:v>0.0228015876536745</c:v>
                </c:pt>
                <c:pt idx="763">
                  <c:v>0.0224280185284355</c:v>
                </c:pt>
                <c:pt idx="764">
                  <c:v>0.0220603883697108</c:v>
                </c:pt>
                <c:pt idx="765">
                  <c:v>0.0216986114841732</c:v>
                </c:pt>
                <c:pt idx="766">
                  <c:v>0.0213426031131998</c:v>
                </c:pt>
                <c:pt idx="767">
                  <c:v>0.020992279432609</c:v>
                </c:pt>
                <c:pt idx="768">
                  <c:v>0.0206475575520041</c:v>
                </c:pt>
                <c:pt idx="769">
                  <c:v>0.0203083555137384</c:v>
                </c:pt>
                <c:pt idx="770">
                  <c:v>0.019974592291516</c:v>
                </c:pt>
                <c:pt idx="771">
                  <c:v>0.0196461877886415</c:v>
                </c:pt>
                <c:pt idx="772">
                  <c:v>0.0193230628359332</c:v>
                </c:pt>
                <c:pt idx="773">
                  <c:v>0.0190051391893117</c:v>
                </c:pt>
                <c:pt idx="774">
                  <c:v>0.018692339527078</c:v>
                </c:pt>
                <c:pt idx="775">
                  <c:v>0.0183845874468924</c:v>
                </c:pt>
                <c:pt idx="776">
                  <c:v>0.0180818074624685</c:v>
                </c:pt>
                <c:pt idx="777">
                  <c:v>0.0177839249999917</c:v>
                </c:pt>
                <c:pt idx="778">
                  <c:v>0.0174908663942762</c:v>
                </c:pt>
                <c:pt idx="779">
                  <c:v>0.0172025588846714</c:v>
                </c:pt>
                <c:pt idx="780">
                  <c:v>0.0169189306107275</c:v>
                </c:pt>
                <c:pt idx="781">
                  <c:v>0.0166399106076334</c:v>
                </c:pt>
                <c:pt idx="782">
                  <c:v>0.0163654288014356</c:v>
                </c:pt>
                <c:pt idx="783">
                  <c:v>0.0160954160040501</c:v>
                </c:pt>
              </c:numCache>
            </c:numRef>
          </c:val>
        </c:ser>
        <c:ser>
          <c:idx val="2"/>
          <c:order val="2"/>
          <c:tx>
            <c:strRef>
              <c:f>'3m'!$E$41</c:f>
              <c:strCache>
                <c:ptCount val="1"/>
                <c:pt idx="0">
                  <c:v>dp/dt</c:v>
                </c:pt>
              </c:strCache>
            </c:strRef>
          </c:tx>
          <c:spPr>
            <a:solidFill>
              <a:srgbClr val="FFFF00"/>
            </a:solidFill>
            <a:ln w="47625">
              <a:noFill/>
            </a:ln>
          </c:spPr>
          <c:invertIfNegative val="0"/>
          <c:cat>
            <c:numRef>
              <c:f>'3m'!$B$42:$B$1042</c:f>
              <c:numCache>
                <c:formatCode>General</c:formatCode>
                <c:ptCount val="1001"/>
                <c:pt idx="0">
                  <c:v>-5.0</c:v>
                </c:pt>
                <c:pt idx="1">
                  <c:v>-4.99</c:v>
                </c:pt>
                <c:pt idx="2">
                  <c:v>-4.98</c:v>
                </c:pt>
                <c:pt idx="3">
                  <c:v>-4.97</c:v>
                </c:pt>
                <c:pt idx="4">
                  <c:v>-4.96</c:v>
                </c:pt>
                <c:pt idx="5">
                  <c:v>-4.95</c:v>
                </c:pt>
                <c:pt idx="6">
                  <c:v>-4.94</c:v>
                </c:pt>
                <c:pt idx="7">
                  <c:v>-4.93</c:v>
                </c:pt>
                <c:pt idx="8">
                  <c:v>-4.92</c:v>
                </c:pt>
                <c:pt idx="9">
                  <c:v>-4.91</c:v>
                </c:pt>
                <c:pt idx="10">
                  <c:v>-4.9</c:v>
                </c:pt>
                <c:pt idx="11">
                  <c:v>-4.89</c:v>
                </c:pt>
                <c:pt idx="12">
                  <c:v>-4.88</c:v>
                </c:pt>
                <c:pt idx="13">
                  <c:v>-4.87</c:v>
                </c:pt>
                <c:pt idx="14">
                  <c:v>-4.86</c:v>
                </c:pt>
                <c:pt idx="15">
                  <c:v>-4.85</c:v>
                </c:pt>
                <c:pt idx="16">
                  <c:v>-4.84</c:v>
                </c:pt>
                <c:pt idx="17">
                  <c:v>-4.83</c:v>
                </c:pt>
                <c:pt idx="18">
                  <c:v>-4.82</c:v>
                </c:pt>
                <c:pt idx="19">
                  <c:v>-4.81</c:v>
                </c:pt>
                <c:pt idx="20">
                  <c:v>-4.8</c:v>
                </c:pt>
                <c:pt idx="21">
                  <c:v>-4.79</c:v>
                </c:pt>
                <c:pt idx="22">
                  <c:v>-4.78</c:v>
                </c:pt>
                <c:pt idx="23">
                  <c:v>-4.769999999999999</c:v>
                </c:pt>
                <c:pt idx="24">
                  <c:v>-4.76</c:v>
                </c:pt>
                <c:pt idx="25">
                  <c:v>-4.75</c:v>
                </c:pt>
                <c:pt idx="26">
                  <c:v>-4.74</c:v>
                </c:pt>
                <c:pt idx="27">
                  <c:v>-4.73</c:v>
                </c:pt>
                <c:pt idx="28">
                  <c:v>-4.72</c:v>
                </c:pt>
                <c:pt idx="29">
                  <c:v>-4.71</c:v>
                </c:pt>
                <c:pt idx="30">
                  <c:v>-4.7</c:v>
                </c:pt>
                <c:pt idx="31">
                  <c:v>-4.69</c:v>
                </c:pt>
                <c:pt idx="32">
                  <c:v>-4.68</c:v>
                </c:pt>
                <c:pt idx="33">
                  <c:v>-4.67</c:v>
                </c:pt>
                <c:pt idx="34">
                  <c:v>-4.66</c:v>
                </c:pt>
                <c:pt idx="35">
                  <c:v>-4.65</c:v>
                </c:pt>
                <c:pt idx="36">
                  <c:v>-4.64</c:v>
                </c:pt>
                <c:pt idx="37">
                  <c:v>-4.63</c:v>
                </c:pt>
                <c:pt idx="38">
                  <c:v>-4.62</c:v>
                </c:pt>
                <c:pt idx="39">
                  <c:v>-4.61</c:v>
                </c:pt>
                <c:pt idx="40">
                  <c:v>-4.6</c:v>
                </c:pt>
                <c:pt idx="41">
                  <c:v>-4.59</c:v>
                </c:pt>
                <c:pt idx="42">
                  <c:v>-4.58</c:v>
                </c:pt>
                <c:pt idx="43">
                  <c:v>-4.57</c:v>
                </c:pt>
                <c:pt idx="44">
                  <c:v>-4.56</c:v>
                </c:pt>
                <c:pt idx="45">
                  <c:v>-4.55</c:v>
                </c:pt>
                <c:pt idx="46">
                  <c:v>-4.54</c:v>
                </c:pt>
                <c:pt idx="47">
                  <c:v>-4.53</c:v>
                </c:pt>
                <c:pt idx="48">
                  <c:v>-4.52</c:v>
                </c:pt>
                <c:pt idx="49">
                  <c:v>-4.51</c:v>
                </c:pt>
                <c:pt idx="50">
                  <c:v>-4.5</c:v>
                </c:pt>
                <c:pt idx="51">
                  <c:v>-4.49</c:v>
                </c:pt>
                <c:pt idx="52">
                  <c:v>-4.48</c:v>
                </c:pt>
                <c:pt idx="53">
                  <c:v>-4.47</c:v>
                </c:pt>
                <c:pt idx="54">
                  <c:v>-4.46</c:v>
                </c:pt>
                <c:pt idx="55">
                  <c:v>-4.45</c:v>
                </c:pt>
                <c:pt idx="56">
                  <c:v>-4.44</c:v>
                </c:pt>
                <c:pt idx="57">
                  <c:v>-4.43</c:v>
                </c:pt>
                <c:pt idx="58">
                  <c:v>-4.42</c:v>
                </c:pt>
                <c:pt idx="59">
                  <c:v>-4.41</c:v>
                </c:pt>
                <c:pt idx="60">
                  <c:v>-4.4</c:v>
                </c:pt>
                <c:pt idx="61">
                  <c:v>-4.39</c:v>
                </c:pt>
                <c:pt idx="62">
                  <c:v>-4.38</c:v>
                </c:pt>
                <c:pt idx="63">
                  <c:v>-4.37</c:v>
                </c:pt>
                <c:pt idx="64">
                  <c:v>-4.36</c:v>
                </c:pt>
                <c:pt idx="65">
                  <c:v>-4.35</c:v>
                </c:pt>
                <c:pt idx="66">
                  <c:v>-4.34</c:v>
                </c:pt>
                <c:pt idx="67">
                  <c:v>-4.33</c:v>
                </c:pt>
                <c:pt idx="68">
                  <c:v>-4.32</c:v>
                </c:pt>
                <c:pt idx="69">
                  <c:v>-4.31</c:v>
                </c:pt>
                <c:pt idx="70">
                  <c:v>-4.3</c:v>
                </c:pt>
                <c:pt idx="71">
                  <c:v>-4.29</c:v>
                </c:pt>
                <c:pt idx="72">
                  <c:v>-4.28</c:v>
                </c:pt>
                <c:pt idx="73">
                  <c:v>-4.27</c:v>
                </c:pt>
                <c:pt idx="74">
                  <c:v>-4.26</c:v>
                </c:pt>
                <c:pt idx="75">
                  <c:v>-4.25</c:v>
                </c:pt>
                <c:pt idx="76">
                  <c:v>-4.24</c:v>
                </c:pt>
                <c:pt idx="77">
                  <c:v>-4.23</c:v>
                </c:pt>
                <c:pt idx="78">
                  <c:v>-4.22</c:v>
                </c:pt>
                <c:pt idx="79">
                  <c:v>-4.21</c:v>
                </c:pt>
                <c:pt idx="80">
                  <c:v>-4.2</c:v>
                </c:pt>
                <c:pt idx="81">
                  <c:v>-4.189999999999999</c:v>
                </c:pt>
                <c:pt idx="82">
                  <c:v>-4.18</c:v>
                </c:pt>
                <c:pt idx="83">
                  <c:v>-4.17</c:v>
                </c:pt>
                <c:pt idx="84">
                  <c:v>-4.16</c:v>
                </c:pt>
                <c:pt idx="85">
                  <c:v>-4.15</c:v>
                </c:pt>
                <c:pt idx="86">
                  <c:v>-4.14</c:v>
                </c:pt>
                <c:pt idx="87">
                  <c:v>-4.13</c:v>
                </c:pt>
                <c:pt idx="88">
                  <c:v>-4.12</c:v>
                </c:pt>
                <c:pt idx="89">
                  <c:v>-4.11</c:v>
                </c:pt>
                <c:pt idx="90">
                  <c:v>-4.1</c:v>
                </c:pt>
                <c:pt idx="91">
                  <c:v>-4.09</c:v>
                </c:pt>
                <c:pt idx="92">
                  <c:v>-4.08</c:v>
                </c:pt>
                <c:pt idx="93">
                  <c:v>-4.07</c:v>
                </c:pt>
                <c:pt idx="94">
                  <c:v>-4.06</c:v>
                </c:pt>
                <c:pt idx="95">
                  <c:v>-4.05</c:v>
                </c:pt>
                <c:pt idx="96">
                  <c:v>-4.04</c:v>
                </c:pt>
                <c:pt idx="97">
                  <c:v>-4.03</c:v>
                </c:pt>
                <c:pt idx="98">
                  <c:v>-4.02</c:v>
                </c:pt>
                <c:pt idx="99">
                  <c:v>-4.01</c:v>
                </c:pt>
                <c:pt idx="100">
                  <c:v>-4.0</c:v>
                </c:pt>
                <c:pt idx="101">
                  <c:v>-3.99</c:v>
                </c:pt>
                <c:pt idx="102">
                  <c:v>-3.98</c:v>
                </c:pt>
                <c:pt idx="103">
                  <c:v>-3.97</c:v>
                </c:pt>
                <c:pt idx="104">
                  <c:v>-3.96</c:v>
                </c:pt>
                <c:pt idx="105">
                  <c:v>-3.95</c:v>
                </c:pt>
                <c:pt idx="106">
                  <c:v>-3.94</c:v>
                </c:pt>
                <c:pt idx="107">
                  <c:v>-3.93</c:v>
                </c:pt>
                <c:pt idx="108">
                  <c:v>-3.92</c:v>
                </c:pt>
                <c:pt idx="109">
                  <c:v>-3.91</c:v>
                </c:pt>
                <c:pt idx="110">
                  <c:v>-3.9</c:v>
                </c:pt>
                <c:pt idx="111">
                  <c:v>-3.89</c:v>
                </c:pt>
                <c:pt idx="112">
                  <c:v>-3.88</c:v>
                </c:pt>
                <c:pt idx="113">
                  <c:v>-3.87</c:v>
                </c:pt>
                <c:pt idx="114">
                  <c:v>-3.86</c:v>
                </c:pt>
                <c:pt idx="115">
                  <c:v>-3.85</c:v>
                </c:pt>
                <c:pt idx="116">
                  <c:v>-3.84</c:v>
                </c:pt>
                <c:pt idx="117">
                  <c:v>-3.83</c:v>
                </c:pt>
                <c:pt idx="118">
                  <c:v>-3.82</c:v>
                </c:pt>
                <c:pt idx="119">
                  <c:v>-3.81</c:v>
                </c:pt>
                <c:pt idx="120">
                  <c:v>-3.8</c:v>
                </c:pt>
                <c:pt idx="121">
                  <c:v>-3.79</c:v>
                </c:pt>
                <c:pt idx="122">
                  <c:v>-3.78</c:v>
                </c:pt>
                <c:pt idx="123">
                  <c:v>-3.77</c:v>
                </c:pt>
                <c:pt idx="124">
                  <c:v>-3.76</c:v>
                </c:pt>
                <c:pt idx="125">
                  <c:v>-3.75</c:v>
                </c:pt>
                <c:pt idx="126">
                  <c:v>-3.74</c:v>
                </c:pt>
                <c:pt idx="127">
                  <c:v>-3.73</c:v>
                </c:pt>
                <c:pt idx="128">
                  <c:v>-3.72</c:v>
                </c:pt>
                <c:pt idx="129">
                  <c:v>-3.71</c:v>
                </c:pt>
                <c:pt idx="130">
                  <c:v>-3.7</c:v>
                </c:pt>
                <c:pt idx="131">
                  <c:v>-3.69</c:v>
                </c:pt>
                <c:pt idx="132">
                  <c:v>-3.68</c:v>
                </c:pt>
                <c:pt idx="133">
                  <c:v>-3.67</c:v>
                </c:pt>
                <c:pt idx="134">
                  <c:v>-3.66</c:v>
                </c:pt>
                <c:pt idx="135">
                  <c:v>-3.65</c:v>
                </c:pt>
                <c:pt idx="136">
                  <c:v>-3.64</c:v>
                </c:pt>
                <c:pt idx="137">
                  <c:v>-3.63</c:v>
                </c:pt>
                <c:pt idx="138">
                  <c:v>-3.62</c:v>
                </c:pt>
                <c:pt idx="139">
                  <c:v>-3.61</c:v>
                </c:pt>
                <c:pt idx="140">
                  <c:v>-3.6</c:v>
                </c:pt>
                <c:pt idx="141">
                  <c:v>-3.59</c:v>
                </c:pt>
                <c:pt idx="142">
                  <c:v>-3.58</c:v>
                </c:pt>
                <c:pt idx="143">
                  <c:v>-3.57</c:v>
                </c:pt>
                <c:pt idx="144">
                  <c:v>-3.56</c:v>
                </c:pt>
                <c:pt idx="145">
                  <c:v>-3.55</c:v>
                </c:pt>
                <c:pt idx="146">
                  <c:v>-3.54</c:v>
                </c:pt>
                <c:pt idx="147">
                  <c:v>-3.53</c:v>
                </c:pt>
                <c:pt idx="148">
                  <c:v>-3.52</c:v>
                </c:pt>
                <c:pt idx="149">
                  <c:v>-3.51</c:v>
                </c:pt>
                <c:pt idx="150">
                  <c:v>-3.5</c:v>
                </c:pt>
                <c:pt idx="151">
                  <c:v>-3.49</c:v>
                </c:pt>
                <c:pt idx="152">
                  <c:v>-3.48</c:v>
                </c:pt>
                <c:pt idx="153">
                  <c:v>-3.47</c:v>
                </c:pt>
                <c:pt idx="154">
                  <c:v>-3.46</c:v>
                </c:pt>
                <c:pt idx="155">
                  <c:v>-3.45</c:v>
                </c:pt>
                <c:pt idx="156">
                  <c:v>-3.44</c:v>
                </c:pt>
                <c:pt idx="157">
                  <c:v>-3.43</c:v>
                </c:pt>
                <c:pt idx="158">
                  <c:v>-3.42</c:v>
                </c:pt>
                <c:pt idx="159">
                  <c:v>-3.41</c:v>
                </c:pt>
                <c:pt idx="160">
                  <c:v>-3.4</c:v>
                </c:pt>
                <c:pt idx="161">
                  <c:v>-3.39</c:v>
                </c:pt>
                <c:pt idx="162">
                  <c:v>-3.38</c:v>
                </c:pt>
                <c:pt idx="163">
                  <c:v>-3.37</c:v>
                </c:pt>
                <c:pt idx="164">
                  <c:v>-3.36</c:v>
                </c:pt>
                <c:pt idx="165">
                  <c:v>-3.35</c:v>
                </c:pt>
                <c:pt idx="166">
                  <c:v>-3.34</c:v>
                </c:pt>
                <c:pt idx="167">
                  <c:v>-3.33</c:v>
                </c:pt>
                <c:pt idx="168">
                  <c:v>-3.32</c:v>
                </c:pt>
                <c:pt idx="169">
                  <c:v>-3.31</c:v>
                </c:pt>
                <c:pt idx="170">
                  <c:v>-3.3</c:v>
                </c:pt>
                <c:pt idx="171">
                  <c:v>-3.29</c:v>
                </c:pt>
                <c:pt idx="172">
                  <c:v>-3.28</c:v>
                </c:pt>
                <c:pt idx="173">
                  <c:v>-3.27</c:v>
                </c:pt>
                <c:pt idx="174">
                  <c:v>-3.26</c:v>
                </c:pt>
                <c:pt idx="175">
                  <c:v>-3.25</c:v>
                </c:pt>
                <c:pt idx="176">
                  <c:v>-3.24</c:v>
                </c:pt>
                <c:pt idx="177">
                  <c:v>-3.23</c:v>
                </c:pt>
                <c:pt idx="178">
                  <c:v>-3.22</c:v>
                </c:pt>
                <c:pt idx="179">
                  <c:v>-3.21</c:v>
                </c:pt>
                <c:pt idx="180">
                  <c:v>-3.2</c:v>
                </c:pt>
                <c:pt idx="181">
                  <c:v>-3.19</c:v>
                </c:pt>
                <c:pt idx="182">
                  <c:v>-3.18</c:v>
                </c:pt>
                <c:pt idx="183">
                  <c:v>-3.17</c:v>
                </c:pt>
                <c:pt idx="184">
                  <c:v>-3.16</c:v>
                </c:pt>
                <c:pt idx="185">
                  <c:v>-3.15</c:v>
                </c:pt>
                <c:pt idx="186">
                  <c:v>-3.14</c:v>
                </c:pt>
                <c:pt idx="187">
                  <c:v>-3.13</c:v>
                </c:pt>
                <c:pt idx="188">
                  <c:v>-3.12</c:v>
                </c:pt>
                <c:pt idx="189">
                  <c:v>-3.11</c:v>
                </c:pt>
                <c:pt idx="190">
                  <c:v>-3.1</c:v>
                </c:pt>
                <c:pt idx="191">
                  <c:v>-3.09</c:v>
                </c:pt>
                <c:pt idx="192">
                  <c:v>-3.08</c:v>
                </c:pt>
                <c:pt idx="193">
                  <c:v>-3.07</c:v>
                </c:pt>
                <c:pt idx="194">
                  <c:v>-3.06</c:v>
                </c:pt>
                <c:pt idx="195">
                  <c:v>-3.05</c:v>
                </c:pt>
                <c:pt idx="196">
                  <c:v>-3.04</c:v>
                </c:pt>
                <c:pt idx="197">
                  <c:v>-3.03</c:v>
                </c:pt>
                <c:pt idx="198">
                  <c:v>-3.02</c:v>
                </c:pt>
                <c:pt idx="199">
                  <c:v>-3.01</c:v>
                </c:pt>
                <c:pt idx="200">
                  <c:v>-3.0</c:v>
                </c:pt>
                <c:pt idx="201">
                  <c:v>-2.99</c:v>
                </c:pt>
                <c:pt idx="202">
                  <c:v>-2.98</c:v>
                </c:pt>
                <c:pt idx="203">
                  <c:v>-2.97</c:v>
                </c:pt>
                <c:pt idx="204">
                  <c:v>-2.96</c:v>
                </c:pt>
                <c:pt idx="205">
                  <c:v>-2.95</c:v>
                </c:pt>
                <c:pt idx="206">
                  <c:v>-2.94</c:v>
                </c:pt>
                <c:pt idx="207">
                  <c:v>-2.93</c:v>
                </c:pt>
                <c:pt idx="208">
                  <c:v>-2.92</c:v>
                </c:pt>
                <c:pt idx="209">
                  <c:v>-2.91</c:v>
                </c:pt>
                <c:pt idx="210">
                  <c:v>-2.9</c:v>
                </c:pt>
                <c:pt idx="211">
                  <c:v>-2.89</c:v>
                </c:pt>
                <c:pt idx="212">
                  <c:v>-2.88</c:v>
                </c:pt>
                <c:pt idx="213">
                  <c:v>-2.87</c:v>
                </c:pt>
                <c:pt idx="214">
                  <c:v>-2.86</c:v>
                </c:pt>
                <c:pt idx="215">
                  <c:v>-2.85</c:v>
                </c:pt>
                <c:pt idx="216">
                  <c:v>-2.84</c:v>
                </c:pt>
                <c:pt idx="217">
                  <c:v>-2.83</c:v>
                </c:pt>
                <c:pt idx="218">
                  <c:v>-2.82</c:v>
                </c:pt>
                <c:pt idx="219">
                  <c:v>-2.81</c:v>
                </c:pt>
                <c:pt idx="220">
                  <c:v>-2.8</c:v>
                </c:pt>
                <c:pt idx="221">
                  <c:v>-2.79</c:v>
                </c:pt>
                <c:pt idx="222">
                  <c:v>-2.78</c:v>
                </c:pt>
                <c:pt idx="223">
                  <c:v>-2.77</c:v>
                </c:pt>
                <c:pt idx="224">
                  <c:v>-2.76</c:v>
                </c:pt>
                <c:pt idx="225">
                  <c:v>-2.75</c:v>
                </c:pt>
                <c:pt idx="226">
                  <c:v>-2.74</c:v>
                </c:pt>
                <c:pt idx="227">
                  <c:v>-2.73</c:v>
                </c:pt>
                <c:pt idx="228">
                  <c:v>-2.72</c:v>
                </c:pt>
                <c:pt idx="229">
                  <c:v>-2.71</c:v>
                </c:pt>
                <c:pt idx="230">
                  <c:v>-2.7</c:v>
                </c:pt>
                <c:pt idx="231">
                  <c:v>-2.69</c:v>
                </c:pt>
                <c:pt idx="232">
                  <c:v>-2.68</c:v>
                </c:pt>
                <c:pt idx="233">
                  <c:v>-2.67</c:v>
                </c:pt>
                <c:pt idx="234">
                  <c:v>-2.66</c:v>
                </c:pt>
                <c:pt idx="235">
                  <c:v>-2.65</c:v>
                </c:pt>
                <c:pt idx="236">
                  <c:v>-2.64</c:v>
                </c:pt>
                <c:pt idx="237">
                  <c:v>-2.63</c:v>
                </c:pt>
                <c:pt idx="238">
                  <c:v>-2.62</c:v>
                </c:pt>
                <c:pt idx="239">
                  <c:v>-2.61</c:v>
                </c:pt>
                <c:pt idx="240">
                  <c:v>-2.6</c:v>
                </c:pt>
                <c:pt idx="241">
                  <c:v>-2.59</c:v>
                </c:pt>
                <c:pt idx="242">
                  <c:v>-2.58</c:v>
                </c:pt>
                <c:pt idx="243">
                  <c:v>-2.57</c:v>
                </c:pt>
                <c:pt idx="244">
                  <c:v>-2.56</c:v>
                </c:pt>
                <c:pt idx="245">
                  <c:v>-2.55</c:v>
                </c:pt>
                <c:pt idx="246">
                  <c:v>-2.54</c:v>
                </c:pt>
                <c:pt idx="247">
                  <c:v>-2.53</c:v>
                </c:pt>
                <c:pt idx="248">
                  <c:v>-2.52</c:v>
                </c:pt>
                <c:pt idx="249">
                  <c:v>-2.51</c:v>
                </c:pt>
                <c:pt idx="250">
                  <c:v>-2.5</c:v>
                </c:pt>
                <c:pt idx="251">
                  <c:v>-2.49</c:v>
                </c:pt>
                <c:pt idx="252">
                  <c:v>-2.48</c:v>
                </c:pt>
                <c:pt idx="253">
                  <c:v>-2.47</c:v>
                </c:pt>
                <c:pt idx="254">
                  <c:v>-2.46</c:v>
                </c:pt>
                <c:pt idx="255">
                  <c:v>-2.45</c:v>
                </c:pt>
                <c:pt idx="256">
                  <c:v>-2.44</c:v>
                </c:pt>
                <c:pt idx="257">
                  <c:v>-2.43</c:v>
                </c:pt>
                <c:pt idx="258">
                  <c:v>-2.42</c:v>
                </c:pt>
                <c:pt idx="259">
                  <c:v>-2.41</c:v>
                </c:pt>
                <c:pt idx="260">
                  <c:v>-2.4</c:v>
                </c:pt>
                <c:pt idx="261">
                  <c:v>-2.39</c:v>
                </c:pt>
                <c:pt idx="262">
                  <c:v>-2.38</c:v>
                </c:pt>
                <c:pt idx="263">
                  <c:v>-2.37</c:v>
                </c:pt>
                <c:pt idx="264">
                  <c:v>-2.36</c:v>
                </c:pt>
                <c:pt idx="265">
                  <c:v>-2.35</c:v>
                </c:pt>
                <c:pt idx="266">
                  <c:v>-2.34</c:v>
                </c:pt>
                <c:pt idx="267">
                  <c:v>-2.33</c:v>
                </c:pt>
                <c:pt idx="268">
                  <c:v>-2.32</c:v>
                </c:pt>
                <c:pt idx="269">
                  <c:v>-2.31</c:v>
                </c:pt>
                <c:pt idx="270">
                  <c:v>-2.3</c:v>
                </c:pt>
                <c:pt idx="271">
                  <c:v>-2.29</c:v>
                </c:pt>
                <c:pt idx="272">
                  <c:v>-2.28</c:v>
                </c:pt>
                <c:pt idx="273">
                  <c:v>-2.27</c:v>
                </c:pt>
                <c:pt idx="274">
                  <c:v>-2.26</c:v>
                </c:pt>
                <c:pt idx="275">
                  <c:v>-2.25</c:v>
                </c:pt>
                <c:pt idx="276">
                  <c:v>-2.24</c:v>
                </c:pt>
                <c:pt idx="277">
                  <c:v>-2.23</c:v>
                </c:pt>
                <c:pt idx="278">
                  <c:v>-2.22</c:v>
                </c:pt>
                <c:pt idx="279">
                  <c:v>-2.21</c:v>
                </c:pt>
                <c:pt idx="280">
                  <c:v>-2.2</c:v>
                </c:pt>
                <c:pt idx="281">
                  <c:v>-2.19</c:v>
                </c:pt>
                <c:pt idx="282">
                  <c:v>-2.18</c:v>
                </c:pt>
                <c:pt idx="283">
                  <c:v>-2.17</c:v>
                </c:pt>
                <c:pt idx="284">
                  <c:v>-2.16</c:v>
                </c:pt>
                <c:pt idx="285">
                  <c:v>-2.15</c:v>
                </c:pt>
                <c:pt idx="286">
                  <c:v>-2.14</c:v>
                </c:pt>
                <c:pt idx="287">
                  <c:v>-2.13</c:v>
                </c:pt>
                <c:pt idx="288">
                  <c:v>-2.12</c:v>
                </c:pt>
                <c:pt idx="289">
                  <c:v>-2.11</c:v>
                </c:pt>
                <c:pt idx="290">
                  <c:v>-2.1</c:v>
                </c:pt>
                <c:pt idx="291">
                  <c:v>-2.09</c:v>
                </c:pt>
                <c:pt idx="292">
                  <c:v>-2.08</c:v>
                </c:pt>
                <c:pt idx="293">
                  <c:v>-2.07</c:v>
                </c:pt>
                <c:pt idx="294">
                  <c:v>-2.06</c:v>
                </c:pt>
                <c:pt idx="295">
                  <c:v>-2.05</c:v>
                </c:pt>
                <c:pt idx="296">
                  <c:v>-2.04</c:v>
                </c:pt>
                <c:pt idx="297">
                  <c:v>-2.03</c:v>
                </c:pt>
                <c:pt idx="298">
                  <c:v>-2.02</c:v>
                </c:pt>
                <c:pt idx="299">
                  <c:v>-2.01</c:v>
                </c:pt>
                <c:pt idx="300">
                  <c:v>-2.0</c:v>
                </c:pt>
                <c:pt idx="301">
                  <c:v>-1.99</c:v>
                </c:pt>
                <c:pt idx="302">
                  <c:v>-1.98</c:v>
                </c:pt>
                <c:pt idx="303">
                  <c:v>-1.97</c:v>
                </c:pt>
                <c:pt idx="304">
                  <c:v>-1.96</c:v>
                </c:pt>
                <c:pt idx="305">
                  <c:v>-1.95</c:v>
                </c:pt>
                <c:pt idx="306">
                  <c:v>-1.94</c:v>
                </c:pt>
                <c:pt idx="307">
                  <c:v>-1.93</c:v>
                </c:pt>
                <c:pt idx="308">
                  <c:v>-1.92</c:v>
                </c:pt>
                <c:pt idx="309">
                  <c:v>-1.91</c:v>
                </c:pt>
                <c:pt idx="310">
                  <c:v>-1.9</c:v>
                </c:pt>
                <c:pt idx="311">
                  <c:v>-1.89</c:v>
                </c:pt>
                <c:pt idx="312">
                  <c:v>-1.88</c:v>
                </c:pt>
                <c:pt idx="313">
                  <c:v>-1.87</c:v>
                </c:pt>
                <c:pt idx="314">
                  <c:v>-1.86</c:v>
                </c:pt>
                <c:pt idx="315">
                  <c:v>-1.85</c:v>
                </c:pt>
                <c:pt idx="316">
                  <c:v>-1.84</c:v>
                </c:pt>
                <c:pt idx="317">
                  <c:v>-1.83</c:v>
                </c:pt>
                <c:pt idx="318">
                  <c:v>-1.82</c:v>
                </c:pt>
                <c:pt idx="319">
                  <c:v>-1.81</c:v>
                </c:pt>
                <c:pt idx="320">
                  <c:v>-1.8</c:v>
                </c:pt>
                <c:pt idx="321">
                  <c:v>-1.79</c:v>
                </c:pt>
                <c:pt idx="322">
                  <c:v>-1.78</c:v>
                </c:pt>
                <c:pt idx="323">
                  <c:v>-1.77</c:v>
                </c:pt>
                <c:pt idx="324">
                  <c:v>-1.76</c:v>
                </c:pt>
                <c:pt idx="325">
                  <c:v>-1.75</c:v>
                </c:pt>
                <c:pt idx="326">
                  <c:v>-1.74</c:v>
                </c:pt>
                <c:pt idx="327">
                  <c:v>-1.73</c:v>
                </c:pt>
                <c:pt idx="328">
                  <c:v>-1.72</c:v>
                </c:pt>
                <c:pt idx="329">
                  <c:v>-1.71</c:v>
                </c:pt>
                <c:pt idx="330">
                  <c:v>-1.7</c:v>
                </c:pt>
                <c:pt idx="331">
                  <c:v>-1.69</c:v>
                </c:pt>
                <c:pt idx="332">
                  <c:v>-1.68</c:v>
                </c:pt>
                <c:pt idx="333">
                  <c:v>-1.67</c:v>
                </c:pt>
                <c:pt idx="334">
                  <c:v>-1.66</c:v>
                </c:pt>
                <c:pt idx="335">
                  <c:v>-1.65</c:v>
                </c:pt>
                <c:pt idx="336">
                  <c:v>-1.64</c:v>
                </c:pt>
                <c:pt idx="337">
                  <c:v>-1.63</c:v>
                </c:pt>
                <c:pt idx="338">
                  <c:v>-1.62</c:v>
                </c:pt>
                <c:pt idx="339">
                  <c:v>-1.61</c:v>
                </c:pt>
                <c:pt idx="340">
                  <c:v>-1.6</c:v>
                </c:pt>
                <c:pt idx="341">
                  <c:v>-1.59</c:v>
                </c:pt>
                <c:pt idx="342">
                  <c:v>-1.58</c:v>
                </c:pt>
                <c:pt idx="343">
                  <c:v>-1.57</c:v>
                </c:pt>
                <c:pt idx="344">
                  <c:v>-1.56</c:v>
                </c:pt>
                <c:pt idx="345">
                  <c:v>-1.55</c:v>
                </c:pt>
                <c:pt idx="346">
                  <c:v>-1.54</c:v>
                </c:pt>
                <c:pt idx="347">
                  <c:v>-1.53</c:v>
                </c:pt>
                <c:pt idx="348">
                  <c:v>-1.52</c:v>
                </c:pt>
                <c:pt idx="349">
                  <c:v>-1.51</c:v>
                </c:pt>
                <c:pt idx="350">
                  <c:v>-1.5</c:v>
                </c:pt>
                <c:pt idx="351">
                  <c:v>-1.49</c:v>
                </c:pt>
                <c:pt idx="352">
                  <c:v>-1.48</c:v>
                </c:pt>
                <c:pt idx="353">
                  <c:v>-1.47</c:v>
                </c:pt>
                <c:pt idx="354">
                  <c:v>-1.46</c:v>
                </c:pt>
                <c:pt idx="355">
                  <c:v>-1.45</c:v>
                </c:pt>
                <c:pt idx="356">
                  <c:v>-1.44</c:v>
                </c:pt>
                <c:pt idx="357">
                  <c:v>-1.43</c:v>
                </c:pt>
                <c:pt idx="358">
                  <c:v>-1.42</c:v>
                </c:pt>
                <c:pt idx="359">
                  <c:v>-1.41</c:v>
                </c:pt>
                <c:pt idx="360">
                  <c:v>-1.4</c:v>
                </c:pt>
                <c:pt idx="361">
                  <c:v>-1.39</c:v>
                </c:pt>
                <c:pt idx="362">
                  <c:v>-1.38</c:v>
                </c:pt>
                <c:pt idx="363">
                  <c:v>-1.37</c:v>
                </c:pt>
                <c:pt idx="364">
                  <c:v>-1.36</c:v>
                </c:pt>
                <c:pt idx="365">
                  <c:v>-1.35</c:v>
                </c:pt>
                <c:pt idx="366">
                  <c:v>-1.34</c:v>
                </c:pt>
                <c:pt idx="367">
                  <c:v>-1.33</c:v>
                </c:pt>
                <c:pt idx="368">
                  <c:v>-1.32</c:v>
                </c:pt>
                <c:pt idx="369">
                  <c:v>-1.31</c:v>
                </c:pt>
                <c:pt idx="370">
                  <c:v>-1.3</c:v>
                </c:pt>
                <c:pt idx="371">
                  <c:v>-1.29</c:v>
                </c:pt>
                <c:pt idx="372">
                  <c:v>-1.28</c:v>
                </c:pt>
                <c:pt idx="373">
                  <c:v>-1.27</c:v>
                </c:pt>
                <c:pt idx="374">
                  <c:v>-1.26</c:v>
                </c:pt>
                <c:pt idx="375">
                  <c:v>-1.25</c:v>
                </c:pt>
                <c:pt idx="376">
                  <c:v>-1.24</c:v>
                </c:pt>
                <c:pt idx="377">
                  <c:v>-1.23</c:v>
                </c:pt>
                <c:pt idx="378">
                  <c:v>-1.22</c:v>
                </c:pt>
                <c:pt idx="379">
                  <c:v>-1.21</c:v>
                </c:pt>
                <c:pt idx="380">
                  <c:v>-1.2</c:v>
                </c:pt>
                <c:pt idx="381">
                  <c:v>-1.19</c:v>
                </c:pt>
                <c:pt idx="382">
                  <c:v>-1.18</c:v>
                </c:pt>
                <c:pt idx="383">
                  <c:v>-1.17</c:v>
                </c:pt>
                <c:pt idx="384">
                  <c:v>-1.16</c:v>
                </c:pt>
                <c:pt idx="385">
                  <c:v>-1.15</c:v>
                </c:pt>
                <c:pt idx="386">
                  <c:v>-1.14</c:v>
                </c:pt>
                <c:pt idx="387">
                  <c:v>-1.13</c:v>
                </c:pt>
                <c:pt idx="388">
                  <c:v>-1.12</c:v>
                </c:pt>
                <c:pt idx="389">
                  <c:v>-1.11</c:v>
                </c:pt>
                <c:pt idx="390">
                  <c:v>-1.1</c:v>
                </c:pt>
                <c:pt idx="391">
                  <c:v>-1.09</c:v>
                </c:pt>
                <c:pt idx="392">
                  <c:v>-1.08</c:v>
                </c:pt>
                <c:pt idx="393">
                  <c:v>-1.07</c:v>
                </c:pt>
                <c:pt idx="394">
                  <c:v>-1.06</c:v>
                </c:pt>
                <c:pt idx="395">
                  <c:v>-1.05</c:v>
                </c:pt>
                <c:pt idx="396">
                  <c:v>-1.04</c:v>
                </c:pt>
                <c:pt idx="397">
                  <c:v>-1.03</c:v>
                </c:pt>
                <c:pt idx="398">
                  <c:v>-1.02</c:v>
                </c:pt>
                <c:pt idx="399">
                  <c:v>-1.01</c:v>
                </c:pt>
                <c:pt idx="400">
                  <c:v>-1.0</c:v>
                </c:pt>
                <c:pt idx="401">
                  <c:v>-0.99</c:v>
                </c:pt>
                <c:pt idx="402">
                  <c:v>-0.98</c:v>
                </c:pt>
                <c:pt idx="403">
                  <c:v>-0.97</c:v>
                </c:pt>
                <c:pt idx="404">
                  <c:v>-0.96</c:v>
                </c:pt>
                <c:pt idx="405">
                  <c:v>-0.95</c:v>
                </c:pt>
                <c:pt idx="406">
                  <c:v>-0.939999999999999</c:v>
                </c:pt>
                <c:pt idx="407">
                  <c:v>-0.93</c:v>
                </c:pt>
                <c:pt idx="408">
                  <c:v>-0.92</c:v>
                </c:pt>
                <c:pt idx="409">
                  <c:v>-0.91</c:v>
                </c:pt>
                <c:pt idx="410">
                  <c:v>-0.9</c:v>
                </c:pt>
                <c:pt idx="411">
                  <c:v>-0.89</c:v>
                </c:pt>
                <c:pt idx="412">
                  <c:v>-0.88</c:v>
                </c:pt>
                <c:pt idx="413">
                  <c:v>-0.87</c:v>
                </c:pt>
                <c:pt idx="414">
                  <c:v>-0.86</c:v>
                </c:pt>
                <c:pt idx="415">
                  <c:v>-0.85</c:v>
                </c:pt>
                <c:pt idx="416">
                  <c:v>-0.84</c:v>
                </c:pt>
                <c:pt idx="417">
                  <c:v>-0.83</c:v>
                </c:pt>
                <c:pt idx="418">
                  <c:v>-0.82</c:v>
                </c:pt>
                <c:pt idx="419">
                  <c:v>-0.81</c:v>
                </c:pt>
                <c:pt idx="420">
                  <c:v>-0.8</c:v>
                </c:pt>
                <c:pt idx="421">
                  <c:v>-0.79</c:v>
                </c:pt>
                <c:pt idx="422">
                  <c:v>-0.78</c:v>
                </c:pt>
                <c:pt idx="423">
                  <c:v>-0.769999999999999</c:v>
                </c:pt>
                <c:pt idx="424">
                  <c:v>-0.76</c:v>
                </c:pt>
                <c:pt idx="425">
                  <c:v>-0.75</c:v>
                </c:pt>
                <c:pt idx="426">
                  <c:v>-0.74</c:v>
                </c:pt>
                <c:pt idx="427">
                  <c:v>-0.729999999999999</c:v>
                </c:pt>
                <c:pt idx="428">
                  <c:v>-0.72</c:v>
                </c:pt>
                <c:pt idx="429">
                  <c:v>-0.71</c:v>
                </c:pt>
                <c:pt idx="430">
                  <c:v>-0.7</c:v>
                </c:pt>
                <c:pt idx="431">
                  <c:v>-0.689999999999999</c:v>
                </c:pt>
                <c:pt idx="432">
                  <c:v>-0.68</c:v>
                </c:pt>
                <c:pt idx="433">
                  <c:v>-0.67</c:v>
                </c:pt>
                <c:pt idx="434">
                  <c:v>-0.66</c:v>
                </c:pt>
                <c:pt idx="435">
                  <c:v>-0.649999999999999</c:v>
                </c:pt>
                <c:pt idx="436">
                  <c:v>-0.64</c:v>
                </c:pt>
                <c:pt idx="437">
                  <c:v>-0.63</c:v>
                </c:pt>
                <c:pt idx="438">
                  <c:v>-0.62</c:v>
                </c:pt>
                <c:pt idx="439">
                  <c:v>-0.61</c:v>
                </c:pt>
                <c:pt idx="440">
                  <c:v>-0.6</c:v>
                </c:pt>
                <c:pt idx="441">
                  <c:v>-0.59</c:v>
                </c:pt>
                <c:pt idx="442">
                  <c:v>-0.58</c:v>
                </c:pt>
                <c:pt idx="443">
                  <c:v>-0.57</c:v>
                </c:pt>
                <c:pt idx="444">
                  <c:v>-0.56</c:v>
                </c:pt>
                <c:pt idx="445">
                  <c:v>-0.55</c:v>
                </c:pt>
                <c:pt idx="446">
                  <c:v>-0.54</c:v>
                </c:pt>
                <c:pt idx="447">
                  <c:v>-0.53</c:v>
                </c:pt>
                <c:pt idx="448">
                  <c:v>-0.52</c:v>
                </c:pt>
                <c:pt idx="449">
                  <c:v>-0.51</c:v>
                </c:pt>
                <c:pt idx="450">
                  <c:v>-0.5</c:v>
                </c:pt>
                <c:pt idx="451">
                  <c:v>-0.49</c:v>
                </c:pt>
                <c:pt idx="452">
                  <c:v>-0.48</c:v>
                </c:pt>
                <c:pt idx="453">
                  <c:v>-0.47</c:v>
                </c:pt>
                <c:pt idx="454">
                  <c:v>-0.46</c:v>
                </c:pt>
                <c:pt idx="455">
                  <c:v>-0.45</c:v>
                </c:pt>
                <c:pt idx="456">
                  <c:v>-0.439999999999999</c:v>
                </c:pt>
                <c:pt idx="457">
                  <c:v>-0.43</c:v>
                </c:pt>
                <c:pt idx="458">
                  <c:v>-0.42</c:v>
                </c:pt>
                <c:pt idx="459">
                  <c:v>-0.41</c:v>
                </c:pt>
                <c:pt idx="460">
                  <c:v>-0.399999999999999</c:v>
                </c:pt>
                <c:pt idx="461">
                  <c:v>-0.39</c:v>
                </c:pt>
                <c:pt idx="462">
                  <c:v>-0.38</c:v>
                </c:pt>
                <c:pt idx="463">
                  <c:v>-0.37</c:v>
                </c:pt>
                <c:pt idx="464">
                  <c:v>-0.36</c:v>
                </c:pt>
                <c:pt idx="465">
                  <c:v>-0.35</c:v>
                </c:pt>
                <c:pt idx="466">
                  <c:v>-0.34</c:v>
                </c:pt>
                <c:pt idx="467">
                  <c:v>-0.33</c:v>
                </c:pt>
                <c:pt idx="468">
                  <c:v>-0.32</c:v>
                </c:pt>
                <c:pt idx="469">
                  <c:v>-0.31</c:v>
                </c:pt>
                <c:pt idx="470">
                  <c:v>-0.3</c:v>
                </c:pt>
                <c:pt idx="471">
                  <c:v>-0.29</c:v>
                </c:pt>
                <c:pt idx="472">
                  <c:v>-0.28</c:v>
                </c:pt>
                <c:pt idx="473">
                  <c:v>-0.27</c:v>
                </c:pt>
                <c:pt idx="474">
                  <c:v>-0.26</c:v>
                </c:pt>
                <c:pt idx="475">
                  <c:v>-0.25</c:v>
                </c:pt>
                <c:pt idx="476">
                  <c:v>-0.24</c:v>
                </c:pt>
                <c:pt idx="477">
                  <c:v>-0.23</c:v>
                </c:pt>
                <c:pt idx="478">
                  <c:v>-0.22</c:v>
                </c:pt>
                <c:pt idx="479">
                  <c:v>-0.21</c:v>
                </c:pt>
                <c:pt idx="480">
                  <c:v>-0.2</c:v>
                </c:pt>
                <c:pt idx="481">
                  <c:v>-0.189999999999999</c:v>
                </c:pt>
                <c:pt idx="482">
                  <c:v>-0.18</c:v>
                </c:pt>
                <c:pt idx="483">
                  <c:v>-0.17</c:v>
                </c:pt>
                <c:pt idx="484">
                  <c:v>-0.16</c:v>
                </c:pt>
                <c:pt idx="485">
                  <c:v>-0.149999999999999</c:v>
                </c:pt>
                <c:pt idx="486">
                  <c:v>-0.14</c:v>
                </c:pt>
                <c:pt idx="487">
                  <c:v>-0.13</c:v>
                </c:pt>
                <c:pt idx="488">
                  <c:v>-0.12</c:v>
                </c:pt>
                <c:pt idx="489">
                  <c:v>-0.11</c:v>
                </c:pt>
                <c:pt idx="490">
                  <c:v>-0.0999999999999996</c:v>
                </c:pt>
                <c:pt idx="491">
                  <c:v>-0.0899999999999998</c:v>
                </c:pt>
                <c:pt idx="492">
                  <c:v>-0.0800000000000001</c:v>
                </c:pt>
                <c:pt idx="493">
                  <c:v>-0.0700000000000003</c:v>
                </c:pt>
                <c:pt idx="494">
                  <c:v>-0.0599999999999996</c:v>
                </c:pt>
                <c:pt idx="495">
                  <c:v>-0.0499999999999998</c:v>
                </c:pt>
                <c:pt idx="496">
                  <c:v>-0.04</c:v>
                </c:pt>
                <c:pt idx="497">
                  <c:v>-0.0300000000000002</c:v>
                </c:pt>
                <c:pt idx="498">
                  <c:v>-0.0199999999999996</c:v>
                </c:pt>
                <c:pt idx="499">
                  <c:v>-0.00999999999999978</c:v>
                </c:pt>
                <c:pt idx="500">
                  <c:v>0.0</c:v>
                </c:pt>
                <c:pt idx="501">
                  <c:v>0.00999999999999978</c:v>
                </c:pt>
                <c:pt idx="502">
                  <c:v>0.0200000000000005</c:v>
                </c:pt>
                <c:pt idx="503">
                  <c:v>0.0300000000000002</c:v>
                </c:pt>
                <c:pt idx="504">
                  <c:v>0.04</c:v>
                </c:pt>
                <c:pt idx="505">
                  <c:v>0.0499999999999998</c:v>
                </c:pt>
                <c:pt idx="506">
                  <c:v>0.0600000000000005</c:v>
                </c:pt>
                <c:pt idx="507">
                  <c:v>0.0700000000000003</c:v>
                </c:pt>
                <c:pt idx="508">
                  <c:v>0.0800000000000001</c:v>
                </c:pt>
                <c:pt idx="509">
                  <c:v>0.0899999999999998</c:v>
                </c:pt>
                <c:pt idx="510">
                  <c:v>0.100000000000001</c:v>
                </c:pt>
                <c:pt idx="511">
                  <c:v>0.11</c:v>
                </c:pt>
                <c:pt idx="512">
                  <c:v>0.12</c:v>
                </c:pt>
                <c:pt idx="513">
                  <c:v>0.13</c:v>
                </c:pt>
                <c:pt idx="514">
                  <c:v>0.14</c:v>
                </c:pt>
                <c:pt idx="515">
                  <c:v>0.15</c:v>
                </c:pt>
                <c:pt idx="516">
                  <c:v>0.16</c:v>
                </c:pt>
                <c:pt idx="517">
                  <c:v>0.17</c:v>
                </c:pt>
                <c:pt idx="518">
                  <c:v>0.18</c:v>
                </c:pt>
                <c:pt idx="519">
                  <c:v>0.19</c:v>
                </c:pt>
                <c:pt idx="520">
                  <c:v>0.2</c:v>
                </c:pt>
                <c:pt idx="521">
                  <c:v>0.21</c:v>
                </c:pt>
                <c:pt idx="522">
                  <c:v>0.22</c:v>
                </c:pt>
                <c:pt idx="523">
                  <c:v>0.23</c:v>
                </c:pt>
                <c:pt idx="524">
                  <c:v>0.24</c:v>
                </c:pt>
                <c:pt idx="525">
                  <c:v>0.25</c:v>
                </c:pt>
                <c:pt idx="526">
                  <c:v>0.26</c:v>
                </c:pt>
                <c:pt idx="527">
                  <c:v>0.27</c:v>
                </c:pt>
                <c:pt idx="528">
                  <c:v>0.28</c:v>
                </c:pt>
                <c:pt idx="529">
                  <c:v>0.29</c:v>
                </c:pt>
                <c:pt idx="530">
                  <c:v>0.3</c:v>
                </c:pt>
                <c:pt idx="531">
                  <c:v>0.31</c:v>
                </c:pt>
                <c:pt idx="532">
                  <c:v>0.32</c:v>
                </c:pt>
                <c:pt idx="533">
                  <c:v>0.33</c:v>
                </c:pt>
                <c:pt idx="534">
                  <c:v>0.34</c:v>
                </c:pt>
                <c:pt idx="535">
                  <c:v>0.35</c:v>
                </c:pt>
                <c:pt idx="536">
                  <c:v>0.36</c:v>
                </c:pt>
                <c:pt idx="537">
                  <c:v>0.37</c:v>
                </c:pt>
                <c:pt idx="538">
                  <c:v>0.38</c:v>
                </c:pt>
                <c:pt idx="539">
                  <c:v>0.39</c:v>
                </c:pt>
                <c:pt idx="540">
                  <c:v>0.4</c:v>
                </c:pt>
                <c:pt idx="541">
                  <c:v>0.41</c:v>
                </c:pt>
                <c:pt idx="542">
                  <c:v>0.42</c:v>
                </c:pt>
                <c:pt idx="543">
                  <c:v>0.43</c:v>
                </c:pt>
                <c:pt idx="544">
                  <c:v>0.44</c:v>
                </c:pt>
                <c:pt idx="545">
                  <c:v>0.45</c:v>
                </c:pt>
                <c:pt idx="546">
                  <c:v>0.46</c:v>
                </c:pt>
                <c:pt idx="547">
                  <c:v>0.47</c:v>
                </c:pt>
                <c:pt idx="548">
                  <c:v>0.48</c:v>
                </c:pt>
                <c:pt idx="549">
                  <c:v>0.49</c:v>
                </c:pt>
                <c:pt idx="550">
                  <c:v>0.5</c:v>
                </c:pt>
                <c:pt idx="551">
                  <c:v>0.51</c:v>
                </c:pt>
                <c:pt idx="552">
                  <c:v>0.52</c:v>
                </c:pt>
                <c:pt idx="553">
                  <c:v>0.53</c:v>
                </c:pt>
                <c:pt idx="554">
                  <c:v>0.54</c:v>
                </c:pt>
                <c:pt idx="555">
                  <c:v>0.55</c:v>
                </c:pt>
                <c:pt idx="556">
                  <c:v>0.56</c:v>
                </c:pt>
                <c:pt idx="557">
                  <c:v>0.57</c:v>
                </c:pt>
                <c:pt idx="558">
                  <c:v>0.58</c:v>
                </c:pt>
                <c:pt idx="559">
                  <c:v>0.59</c:v>
                </c:pt>
                <c:pt idx="560">
                  <c:v>0.6</c:v>
                </c:pt>
                <c:pt idx="561">
                  <c:v>0.61</c:v>
                </c:pt>
                <c:pt idx="562">
                  <c:v>0.62</c:v>
                </c:pt>
                <c:pt idx="563">
                  <c:v>0.63</c:v>
                </c:pt>
                <c:pt idx="564">
                  <c:v>0.64</c:v>
                </c:pt>
                <c:pt idx="565">
                  <c:v>0.65</c:v>
                </c:pt>
                <c:pt idx="566">
                  <c:v>0.66</c:v>
                </c:pt>
                <c:pt idx="567">
                  <c:v>0.67</c:v>
                </c:pt>
                <c:pt idx="568">
                  <c:v>0.68</c:v>
                </c:pt>
                <c:pt idx="569">
                  <c:v>0.69</c:v>
                </c:pt>
                <c:pt idx="570">
                  <c:v>0.7</c:v>
                </c:pt>
                <c:pt idx="571">
                  <c:v>0.71</c:v>
                </c:pt>
                <c:pt idx="572">
                  <c:v>0.72</c:v>
                </c:pt>
                <c:pt idx="573">
                  <c:v>0.73</c:v>
                </c:pt>
                <c:pt idx="574">
                  <c:v>0.74</c:v>
                </c:pt>
                <c:pt idx="575">
                  <c:v>0.75</c:v>
                </c:pt>
                <c:pt idx="576">
                  <c:v>0.76</c:v>
                </c:pt>
                <c:pt idx="577">
                  <c:v>0.77</c:v>
                </c:pt>
                <c:pt idx="578">
                  <c:v>0.78</c:v>
                </c:pt>
                <c:pt idx="579">
                  <c:v>0.79</c:v>
                </c:pt>
                <c:pt idx="580">
                  <c:v>0.8</c:v>
                </c:pt>
                <c:pt idx="581">
                  <c:v>0.81</c:v>
                </c:pt>
                <c:pt idx="582">
                  <c:v>0.82</c:v>
                </c:pt>
                <c:pt idx="583">
                  <c:v>0.83</c:v>
                </c:pt>
                <c:pt idx="584">
                  <c:v>0.84</c:v>
                </c:pt>
                <c:pt idx="585">
                  <c:v>0.85</c:v>
                </c:pt>
                <c:pt idx="586">
                  <c:v>0.86</c:v>
                </c:pt>
                <c:pt idx="587">
                  <c:v>0.87</c:v>
                </c:pt>
                <c:pt idx="588">
                  <c:v>0.88</c:v>
                </c:pt>
                <c:pt idx="589">
                  <c:v>0.89</c:v>
                </c:pt>
                <c:pt idx="590">
                  <c:v>0.9</c:v>
                </c:pt>
                <c:pt idx="591">
                  <c:v>0.91</c:v>
                </c:pt>
                <c:pt idx="592">
                  <c:v>0.92</c:v>
                </c:pt>
                <c:pt idx="593">
                  <c:v>0.93</c:v>
                </c:pt>
                <c:pt idx="594">
                  <c:v>0.94</c:v>
                </c:pt>
                <c:pt idx="595">
                  <c:v>0.95</c:v>
                </c:pt>
                <c:pt idx="596">
                  <c:v>0.96</c:v>
                </c:pt>
                <c:pt idx="597">
                  <c:v>0.97</c:v>
                </c:pt>
                <c:pt idx="598">
                  <c:v>0.98</c:v>
                </c:pt>
                <c:pt idx="599">
                  <c:v>0.99</c:v>
                </c:pt>
                <c:pt idx="600">
                  <c:v>1.0</c:v>
                </c:pt>
                <c:pt idx="601">
                  <c:v>1.01</c:v>
                </c:pt>
                <c:pt idx="602">
                  <c:v>1.02</c:v>
                </c:pt>
                <c:pt idx="603">
                  <c:v>1.03</c:v>
                </c:pt>
                <c:pt idx="604">
                  <c:v>1.04</c:v>
                </c:pt>
                <c:pt idx="605">
                  <c:v>1.05</c:v>
                </c:pt>
                <c:pt idx="606">
                  <c:v>1.06</c:v>
                </c:pt>
                <c:pt idx="607">
                  <c:v>1.07</c:v>
                </c:pt>
                <c:pt idx="608">
                  <c:v>1.08</c:v>
                </c:pt>
                <c:pt idx="609">
                  <c:v>1.09</c:v>
                </c:pt>
                <c:pt idx="610">
                  <c:v>1.100000000000001</c:v>
                </c:pt>
                <c:pt idx="611">
                  <c:v>1.11</c:v>
                </c:pt>
                <c:pt idx="612">
                  <c:v>1.12</c:v>
                </c:pt>
                <c:pt idx="613">
                  <c:v>1.13</c:v>
                </c:pt>
                <c:pt idx="614">
                  <c:v>1.140000000000001</c:v>
                </c:pt>
                <c:pt idx="615">
                  <c:v>1.15</c:v>
                </c:pt>
                <c:pt idx="616">
                  <c:v>1.16</c:v>
                </c:pt>
                <c:pt idx="617">
                  <c:v>1.17</c:v>
                </c:pt>
                <c:pt idx="618">
                  <c:v>1.18</c:v>
                </c:pt>
                <c:pt idx="619">
                  <c:v>1.19</c:v>
                </c:pt>
                <c:pt idx="620">
                  <c:v>1.2</c:v>
                </c:pt>
                <c:pt idx="621">
                  <c:v>1.21</c:v>
                </c:pt>
                <c:pt idx="622">
                  <c:v>1.22</c:v>
                </c:pt>
                <c:pt idx="623">
                  <c:v>1.23</c:v>
                </c:pt>
                <c:pt idx="624">
                  <c:v>1.24</c:v>
                </c:pt>
                <c:pt idx="625">
                  <c:v>1.25</c:v>
                </c:pt>
                <c:pt idx="626">
                  <c:v>1.26</c:v>
                </c:pt>
                <c:pt idx="627">
                  <c:v>1.27</c:v>
                </c:pt>
                <c:pt idx="628">
                  <c:v>1.28</c:v>
                </c:pt>
                <c:pt idx="629">
                  <c:v>1.29</c:v>
                </c:pt>
                <c:pt idx="630">
                  <c:v>1.3</c:v>
                </c:pt>
                <c:pt idx="631">
                  <c:v>1.31</c:v>
                </c:pt>
                <c:pt idx="632">
                  <c:v>1.32</c:v>
                </c:pt>
                <c:pt idx="633">
                  <c:v>1.33</c:v>
                </c:pt>
                <c:pt idx="634">
                  <c:v>1.34</c:v>
                </c:pt>
                <c:pt idx="635">
                  <c:v>1.35</c:v>
                </c:pt>
                <c:pt idx="636">
                  <c:v>1.36</c:v>
                </c:pt>
                <c:pt idx="637">
                  <c:v>1.37</c:v>
                </c:pt>
                <c:pt idx="638">
                  <c:v>1.38</c:v>
                </c:pt>
                <c:pt idx="639">
                  <c:v>1.39</c:v>
                </c:pt>
                <c:pt idx="640">
                  <c:v>1.4</c:v>
                </c:pt>
                <c:pt idx="641">
                  <c:v>1.41</c:v>
                </c:pt>
                <c:pt idx="642">
                  <c:v>1.42</c:v>
                </c:pt>
                <c:pt idx="643">
                  <c:v>1.43</c:v>
                </c:pt>
                <c:pt idx="644">
                  <c:v>1.44</c:v>
                </c:pt>
                <c:pt idx="645">
                  <c:v>1.45</c:v>
                </c:pt>
                <c:pt idx="646">
                  <c:v>1.46</c:v>
                </c:pt>
                <c:pt idx="647">
                  <c:v>1.47</c:v>
                </c:pt>
                <c:pt idx="648">
                  <c:v>1.48</c:v>
                </c:pt>
                <c:pt idx="649">
                  <c:v>1.49</c:v>
                </c:pt>
                <c:pt idx="650">
                  <c:v>1.5</c:v>
                </c:pt>
                <c:pt idx="651">
                  <c:v>1.51</c:v>
                </c:pt>
                <c:pt idx="652">
                  <c:v>1.52</c:v>
                </c:pt>
                <c:pt idx="653">
                  <c:v>1.53</c:v>
                </c:pt>
                <c:pt idx="654">
                  <c:v>1.54</c:v>
                </c:pt>
                <c:pt idx="655">
                  <c:v>1.55</c:v>
                </c:pt>
                <c:pt idx="656">
                  <c:v>1.56</c:v>
                </c:pt>
                <c:pt idx="657">
                  <c:v>1.57</c:v>
                </c:pt>
                <c:pt idx="658">
                  <c:v>1.58</c:v>
                </c:pt>
                <c:pt idx="659">
                  <c:v>1.59</c:v>
                </c:pt>
                <c:pt idx="660">
                  <c:v>1.6</c:v>
                </c:pt>
                <c:pt idx="661">
                  <c:v>1.61</c:v>
                </c:pt>
                <c:pt idx="662">
                  <c:v>1.62</c:v>
                </c:pt>
                <c:pt idx="663">
                  <c:v>1.63</c:v>
                </c:pt>
                <c:pt idx="664">
                  <c:v>1.64</c:v>
                </c:pt>
                <c:pt idx="665">
                  <c:v>1.65</c:v>
                </c:pt>
                <c:pt idx="666">
                  <c:v>1.66</c:v>
                </c:pt>
                <c:pt idx="667">
                  <c:v>1.67</c:v>
                </c:pt>
                <c:pt idx="668">
                  <c:v>1.68</c:v>
                </c:pt>
                <c:pt idx="669">
                  <c:v>1.69</c:v>
                </c:pt>
                <c:pt idx="670">
                  <c:v>1.7</c:v>
                </c:pt>
                <c:pt idx="671">
                  <c:v>1.71</c:v>
                </c:pt>
                <c:pt idx="672">
                  <c:v>1.72</c:v>
                </c:pt>
                <c:pt idx="673">
                  <c:v>1.73</c:v>
                </c:pt>
                <c:pt idx="674">
                  <c:v>1.74</c:v>
                </c:pt>
                <c:pt idx="675">
                  <c:v>1.75</c:v>
                </c:pt>
                <c:pt idx="676">
                  <c:v>1.76</c:v>
                </c:pt>
                <c:pt idx="677">
                  <c:v>1.77</c:v>
                </c:pt>
                <c:pt idx="678">
                  <c:v>1.78</c:v>
                </c:pt>
                <c:pt idx="679">
                  <c:v>1.79</c:v>
                </c:pt>
                <c:pt idx="680">
                  <c:v>1.8</c:v>
                </c:pt>
                <c:pt idx="681">
                  <c:v>1.81</c:v>
                </c:pt>
                <c:pt idx="682">
                  <c:v>1.82</c:v>
                </c:pt>
                <c:pt idx="683">
                  <c:v>1.83</c:v>
                </c:pt>
                <c:pt idx="684">
                  <c:v>1.84</c:v>
                </c:pt>
                <c:pt idx="685">
                  <c:v>1.85</c:v>
                </c:pt>
                <c:pt idx="686">
                  <c:v>1.86</c:v>
                </c:pt>
                <c:pt idx="687">
                  <c:v>1.87</c:v>
                </c:pt>
                <c:pt idx="688">
                  <c:v>1.88</c:v>
                </c:pt>
                <c:pt idx="689">
                  <c:v>1.89</c:v>
                </c:pt>
                <c:pt idx="690">
                  <c:v>1.9</c:v>
                </c:pt>
                <c:pt idx="691">
                  <c:v>1.91</c:v>
                </c:pt>
                <c:pt idx="692">
                  <c:v>1.92</c:v>
                </c:pt>
                <c:pt idx="693">
                  <c:v>1.93</c:v>
                </c:pt>
                <c:pt idx="694">
                  <c:v>1.94</c:v>
                </c:pt>
                <c:pt idx="695">
                  <c:v>1.95</c:v>
                </c:pt>
                <c:pt idx="696">
                  <c:v>1.96</c:v>
                </c:pt>
                <c:pt idx="697">
                  <c:v>1.97</c:v>
                </c:pt>
                <c:pt idx="698">
                  <c:v>1.98</c:v>
                </c:pt>
                <c:pt idx="699">
                  <c:v>1.99</c:v>
                </c:pt>
                <c:pt idx="700">
                  <c:v>2.0</c:v>
                </c:pt>
                <c:pt idx="701">
                  <c:v>2.01</c:v>
                </c:pt>
                <c:pt idx="702">
                  <c:v>2.02</c:v>
                </c:pt>
                <c:pt idx="703">
                  <c:v>2.03</c:v>
                </c:pt>
                <c:pt idx="704">
                  <c:v>2.04</c:v>
                </c:pt>
                <c:pt idx="705">
                  <c:v>2.05</c:v>
                </c:pt>
                <c:pt idx="706">
                  <c:v>2.06</c:v>
                </c:pt>
                <c:pt idx="707">
                  <c:v>2.07</c:v>
                </c:pt>
                <c:pt idx="708">
                  <c:v>2.08</c:v>
                </c:pt>
                <c:pt idx="709">
                  <c:v>2.09</c:v>
                </c:pt>
                <c:pt idx="710">
                  <c:v>2.100000000000001</c:v>
                </c:pt>
                <c:pt idx="711">
                  <c:v>2.11</c:v>
                </c:pt>
                <c:pt idx="712">
                  <c:v>2.12</c:v>
                </c:pt>
                <c:pt idx="713">
                  <c:v>2.13</c:v>
                </c:pt>
                <c:pt idx="714">
                  <c:v>2.140000000000001</c:v>
                </c:pt>
                <c:pt idx="715">
                  <c:v>2.15</c:v>
                </c:pt>
                <c:pt idx="716">
                  <c:v>2.16</c:v>
                </c:pt>
                <c:pt idx="717">
                  <c:v>2.17</c:v>
                </c:pt>
                <c:pt idx="718">
                  <c:v>2.18</c:v>
                </c:pt>
                <c:pt idx="719">
                  <c:v>2.19</c:v>
                </c:pt>
                <c:pt idx="720">
                  <c:v>2.2</c:v>
                </c:pt>
                <c:pt idx="721">
                  <c:v>2.21</c:v>
                </c:pt>
                <c:pt idx="722">
                  <c:v>2.22</c:v>
                </c:pt>
                <c:pt idx="723">
                  <c:v>2.23</c:v>
                </c:pt>
                <c:pt idx="724">
                  <c:v>2.24</c:v>
                </c:pt>
                <c:pt idx="725">
                  <c:v>2.25</c:v>
                </c:pt>
                <c:pt idx="726">
                  <c:v>2.26</c:v>
                </c:pt>
                <c:pt idx="727">
                  <c:v>2.27</c:v>
                </c:pt>
                <c:pt idx="728">
                  <c:v>2.28</c:v>
                </c:pt>
                <c:pt idx="729">
                  <c:v>2.29</c:v>
                </c:pt>
                <c:pt idx="730">
                  <c:v>2.3</c:v>
                </c:pt>
                <c:pt idx="731">
                  <c:v>2.31</c:v>
                </c:pt>
                <c:pt idx="732">
                  <c:v>2.32</c:v>
                </c:pt>
                <c:pt idx="733">
                  <c:v>2.33</c:v>
                </c:pt>
                <c:pt idx="734">
                  <c:v>2.34</c:v>
                </c:pt>
                <c:pt idx="735">
                  <c:v>2.35</c:v>
                </c:pt>
                <c:pt idx="736">
                  <c:v>2.36</c:v>
                </c:pt>
                <c:pt idx="737">
                  <c:v>2.37</c:v>
                </c:pt>
                <c:pt idx="738">
                  <c:v>2.38</c:v>
                </c:pt>
                <c:pt idx="739">
                  <c:v>2.39</c:v>
                </c:pt>
                <c:pt idx="740">
                  <c:v>2.4</c:v>
                </c:pt>
                <c:pt idx="741">
                  <c:v>2.41</c:v>
                </c:pt>
                <c:pt idx="742">
                  <c:v>2.42</c:v>
                </c:pt>
                <c:pt idx="743">
                  <c:v>2.43</c:v>
                </c:pt>
                <c:pt idx="744">
                  <c:v>2.44</c:v>
                </c:pt>
                <c:pt idx="745">
                  <c:v>2.45</c:v>
                </c:pt>
                <c:pt idx="746">
                  <c:v>2.46</c:v>
                </c:pt>
                <c:pt idx="747">
                  <c:v>2.47</c:v>
                </c:pt>
                <c:pt idx="748">
                  <c:v>2.48</c:v>
                </c:pt>
                <c:pt idx="749">
                  <c:v>2.49</c:v>
                </c:pt>
                <c:pt idx="750">
                  <c:v>2.5</c:v>
                </c:pt>
                <c:pt idx="751">
                  <c:v>2.51</c:v>
                </c:pt>
                <c:pt idx="752">
                  <c:v>2.52</c:v>
                </c:pt>
                <c:pt idx="753">
                  <c:v>2.53</c:v>
                </c:pt>
                <c:pt idx="754">
                  <c:v>2.54</c:v>
                </c:pt>
                <c:pt idx="755">
                  <c:v>2.55</c:v>
                </c:pt>
                <c:pt idx="756">
                  <c:v>2.56</c:v>
                </c:pt>
                <c:pt idx="757">
                  <c:v>2.57</c:v>
                </c:pt>
                <c:pt idx="758">
                  <c:v>2.58</c:v>
                </c:pt>
                <c:pt idx="759">
                  <c:v>2.59</c:v>
                </c:pt>
                <c:pt idx="760">
                  <c:v>2.6</c:v>
                </c:pt>
                <c:pt idx="761">
                  <c:v>2.61</c:v>
                </c:pt>
                <c:pt idx="762">
                  <c:v>2.62</c:v>
                </c:pt>
                <c:pt idx="763">
                  <c:v>2.63</c:v>
                </c:pt>
                <c:pt idx="764">
                  <c:v>2.64</c:v>
                </c:pt>
                <c:pt idx="765">
                  <c:v>2.65</c:v>
                </c:pt>
                <c:pt idx="766">
                  <c:v>2.66</c:v>
                </c:pt>
                <c:pt idx="767">
                  <c:v>2.67</c:v>
                </c:pt>
                <c:pt idx="768">
                  <c:v>2.68</c:v>
                </c:pt>
                <c:pt idx="769">
                  <c:v>2.69</c:v>
                </c:pt>
                <c:pt idx="770">
                  <c:v>2.7</c:v>
                </c:pt>
                <c:pt idx="771">
                  <c:v>2.71</c:v>
                </c:pt>
                <c:pt idx="772">
                  <c:v>2.72</c:v>
                </c:pt>
                <c:pt idx="773">
                  <c:v>2.73</c:v>
                </c:pt>
                <c:pt idx="774">
                  <c:v>2.74</c:v>
                </c:pt>
                <c:pt idx="775">
                  <c:v>2.75</c:v>
                </c:pt>
                <c:pt idx="776">
                  <c:v>2.76</c:v>
                </c:pt>
                <c:pt idx="777">
                  <c:v>2.77</c:v>
                </c:pt>
                <c:pt idx="778">
                  <c:v>2.78</c:v>
                </c:pt>
                <c:pt idx="779">
                  <c:v>2.79</c:v>
                </c:pt>
                <c:pt idx="780">
                  <c:v>2.8</c:v>
                </c:pt>
                <c:pt idx="781">
                  <c:v>2.81</c:v>
                </c:pt>
                <c:pt idx="782">
                  <c:v>2.82</c:v>
                </c:pt>
                <c:pt idx="783">
                  <c:v>2.83</c:v>
                </c:pt>
                <c:pt idx="784">
                  <c:v>2.84</c:v>
                </c:pt>
                <c:pt idx="785">
                  <c:v>2.85</c:v>
                </c:pt>
                <c:pt idx="786">
                  <c:v>2.86</c:v>
                </c:pt>
                <c:pt idx="787">
                  <c:v>2.87</c:v>
                </c:pt>
                <c:pt idx="788">
                  <c:v>2.88</c:v>
                </c:pt>
                <c:pt idx="789">
                  <c:v>2.89</c:v>
                </c:pt>
                <c:pt idx="790">
                  <c:v>2.9</c:v>
                </c:pt>
                <c:pt idx="791">
                  <c:v>2.91</c:v>
                </c:pt>
                <c:pt idx="792">
                  <c:v>2.92</c:v>
                </c:pt>
                <c:pt idx="793">
                  <c:v>2.930000000000001</c:v>
                </c:pt>
                <c:pt idx="794">
                  <c:v>2.94</c:v>
                </c:pt>
                <c:pt idx="795">
                  <c:v>2.95</c:v>
                </c:pt>
                <c:pt idx="796">
                  <c:v>2.96</c:v>
                </c:pt>
                <c:pt idx="797">
                  <c:v>2.97</c:v>
                </c:pt>
                <c:pt idx="798">
                  <c:v>2.98</c:v>
                </c:pt>
                <c:pt idx="799">
                  <c:v>2.99</c:v>
                </c:pt>
                <c:pt idx="800">
                  <c:v>3.0</c:v>
                </c:pt>
                <c:pt idx="801">
                  <c:v>3.01</c:v>
                </c:pt>
                <c:pt idx="802">
                  <c:v>3.02</c:v>
                </c:pt>
                <c:pt idx="803">
                  <c:v>3.029999999999999</c:v>
                </c:pt>
                <c:pt idx="804">
                  <c:v>3.040000000000001</c:v>
                </c:pt>
                <c:pt idx="805">
                  <c:v>3.050000000000001</c:v>
                </c:pt>
                <c:pt idx="806">
                  <c:v>3.06</c:v>
                </c:pt>
                <c:pt idx="807">
                  <c:v>3.07</c:v>
                </c:pt>
                <c:pt idx="808">
                  <c:v>3.08</c:v>
                </c:pt>
                <c:pt idx="809">
                  <c:v>3.09</c:v>
                </c:pt>
                <c:pt idx="810">
                  <c:v>3.1</c:v>
                </c:pt>
                <c:pt idx="811">
                  <c:v>3.109999999999999</c:v>
                </c:pt>
                <c:pt idx="812">
                  <c:v>3.120000000000001</c:v>
                </c:pt>
                <c:pt idx="813">
                  <c:v>3.130000000000001</c:v>
                </c:pt>
                <c:pt idx="814">
                  <c:v>3.140000000000001</c:v>
                </c:pt>
                <c:pt idx="815">
                  <c:v>3.15</c:v>
                </c:pt>
                <c:pt idx="816">
                  <c:v>3.16</c:v>
                </c:pt>
                <c:pt idx="817">
                  <c:v>3.17</c:v>
                </c:pt>
                <c:pt idx="818">
                  <c:v>3.18</c:v>
                </c:pt>
                <c:pt idx="819">
                  <c:v>3.189999999999999</c:v>
                </c:pt>
                <c:pt idx="820">
                  <c:v>3.199999999999999</c:v>
                </c:pt>
                <c:pt idx="821">
                  <c:v>3.210000000000001</c:v>
                </c:pt>
                <c:pt idx="822">
                  <c:v>3.220000000000001</c:v>
                </c:pt>
                <c:pt idx="823">
                  <c:v>3.23</c:v>
                </c:pt>
                <c:pt idx="824">
                  <c:v>3.24</c:v>
                </c:pt>
                <c:pt idx="825">
                  <c:v>3.25</c:v>
                </c:pt>
                <c:pt idx="826">
                  <c:v>3.26</c:v>
                </c:pt>
                <c:pt idx="827">
                  <c:v>3.27</c:v>
                </c:pt>
                <c:pt idx="828">
                  <c:v>3.279999999999999</c:v>
                </c:pt>
                <c:pt idx="829">
                  <c:v>3.290000000000001</c:v>
                </c:pt>
                <c:pt idx="830">
                  <c:v>3.300000000000001</c:v>
                </c:pt>
                <c:pt idx="831">
                  <c:v>3.31</c:v>
                </c:pt>
                <c:pt idx="832">
                  <c:v>3.32</c:v>
                </c:pt>
                <c:pt idx="833">
                  <c:v>3.33</c:v>
                </c:pt>
                <c:pt idx="834">
                  <c:v>3.34</c:v>
                </c:pt>
                <c:pt idx="835">
                  <c:v>3.35</c:v>
                </c:pt>
                <c:pt idx="836">
                  <c:v>3.359999999999999</c:v>
                </c:pt>
                <c:pt idx="837">
                  <c:v>3.370000000000001</c:v>
                </c:pt>
                <c:pt idx="838">
                  <c:v>3.380000000000001</c:v>
                </c:pt>
                <c:pt idx="839">
                  <c:v>3.39</c:v>
                </c:pt>
                <c:pt idx="840">
                  <c:v>3.4</c:v>
                </c:pt>
                <c:pt idx="841">
                  <c:v>3.41</c:v>
                </c:pt>
                <c:pt idx="842">
                  <c:v>3.42</c:v>
                </c:pt>
                <c:pt idx="843">
                  <c:v>3.43</c:v>
                </c:pt>
                <c:pt idx="844">
                  <c:v>3.439999999999999</c:v>
                </c:pt>
                <c:pt idx="845">
                  <c:v>3.449999999999999</c:v>
                </c:pt>
                <c:pt idx="846">
                  <c:v>3.460000000000001</c:v>
                </c:pt>
                <c:pt idx="847">
                  <c:v>3.470000000000001</c:v>
                </c:pt>
                <c:pt idx="848">
                  <c:v>3.48</c:v>
                </c:pt>
                <c:pt idx="849">
                  <c:v>3.49</c:v>
                </c:pt>
                <c:pt idx="850">
                  <c:v>3.5</c:v>
                </c:pt>
                <c:pt idx="851">
                  <c:v>3.51</c:v>
                </c:pt>
                <c:pt idx="852">
                  <c:v>3.52</c:v>
                </c:pt>
                <c:pt idx="853">
                  <c:v>3.529999999999999</c:v>
                </c:pt>
                <c:pt idx="854">
                  <c:v>3.540000000000001</c:v>
                </c:pt>
                <c:pt idx="855">
                  <c:v>3.550000000000001</c:v>
                </c:pt>
                <c:pt idx="856">
                  <c:v>3.56</c:v>
                </c:pt>
                <c:pt idx="857">
                  <c:v>3.57</c:v>
                </c:pt>
                <c:pt idx="858">
                  <c:v>3.58</c:v>
                </c:pt>
                <c:pt idx="859">
                  <c:v>3.59</c:v>
                </c:pt>
                <c:pt idx="860">
                  <c:v>3.6</c:v>
                </c:pt>
                <c:pt idx="861">
                  <c:v>3.609999999999999</c:v>
                </c:pt>
                <c:pt idx="862">
                  <c:v>3.620000000000001</c:v>
                </c:pt>
                <c:pt idx="863">
                  <c:v>3.630000000000001</c:v>
                </c:pt>
                <c:pt idx="864">
                  <c:v>3.64</c:v>
                </c:pt>
                <c:pt idx="865">
                  <c:v>3.65</c:v>
                </c:pt>
                <c:pt idx="866">
                  <c:v>3.66</c:v>
                </c:pt>
                <c:pt idx="867">
                  <c:v>3.67</c:v>
                </c:pt>
                <c:pt idx="868">
                  <c:v>3.68</c:v>
                </c:pt>
                <c:pt idx="869">
                  <c:v>3.689999999999999</c:v>
                </c:pt>
                <c:pt idx="870">
                  <c:v>3.700000000000001</c:v>
                </c:pt>
                <c:pt idx="871">
                  <c:v>3.710000000000001</c:v>
                </c:pt>
                <c:pt idx="872">
                  <c:v>3.720000000000001</c:v>
                </c:pt>
                <c:pt idx="873">
                  <c:v>3.73</c:v>
                </c:pt>
                <c:pt idx="874">
                  <c:v>3.74</c:v>
                </c:pt>
                <c:pt idx="875">
                  <c:v>3.75</c:v>
                </c:pt>
                <c:pt idx="876">
                  <c:v>3.76</c:v>
                </c:pt>
                <c:pt idx="877">
                  <c:v>3.769999999999999</c:v>
                </c:pt>
                <c:pt idx="878">
                  <c:v>3.779999999999999</c:v>
                </c:pt>
                <c:pt idx="879">
                  <c:v>3.790000000000001</c:v>
                </c:pt>
                <c:pt idx="880">
                  <c:v>3.800000000000001</c:v>
                </c:pt>
                <c:pt idx="881">
                  <c:v>3.81</c:v>
                </c:pt>
                <c:pt idx="882">
                  <c:v>3.82</c:v>
                </c:pt>
                <c:pt idx="883">
                  <c:v>3.83</c:v>
                </c:pt>
                <c:pt idx="884">
                  <c:v>3.84</c:v>
                </c:pt>
                <c:pt idx="885">
                  <c:v>3.85</c:v>
                </c:pt>
                <c:pt idx="886">
                  <c:v>3.859999999999999</c:v>
                </c:pt>
                <c:pt idx="887">
                  <c:v>3.870000000000001</c:v>
                </c:pt>
                <c:pt idx="888">
                  <c:v>3.880000000000001</c:v>
                </c:pt>
                <c:pt idx="889">
                  <c:v>3.89</c:v>
                </c:pt>
                <c:pt idx="890">
                  <c:v>3.9</c:v>
                </c:pt>
                <c:pt idx="891">
                  <c:v>3.91</c:v>
                </c:pt>
                <c:pt idx="892">
                  <c:v>3.92</c:v>
                </c:pt>
                <c:pt idx="893">
                  <c:v>3.93</c:v>
                </c:pt>
                <c:pt idx="894">
                  <c:v>3.939999999999999</c:v>
                </c:pt>
                <c:pt idx="895">
                  <c:v>3.950000000000001</c:v>
                </c:pt>
                <c:pt idx="896">
                  <c:v>3.960000000000001</c:v>
                </c:pt>
                <c:pt idx="897">
                  <c:v>3.970000000000001</c:v>
                </c:pt>
                <c:pt idx="898">
                  <c:v>3.98</c:v>
                </c:pt>
                <c:pt idx="899">
                  <c:v>3.99</c:v>
                </c:pt>
                <c:pt idx="900">
                  <c:v>4.0</c:v>
                </c:pt>
                <c:pt idx="901">
                  <c:v>4.01</c:v>
                </c:pt>
                <c:pt idx="902">
                  <c:v>4.02</c:v>
                </c:pt>
                <c:pt idx="903">
                  <c:v>4.029999999999999</c:v>
                </c:pt>
                <c:pt idx="904">
                  <c:v>4.040000000000001</c:v>
                </c:pt>
                <c:pt idx="905">
                  <c:v>4.050000000000001</c:v>
                </c:pt>
                <c:pt idx="906">
                  <c:v>4.06</c:v>
                </c:pt>
                <c:pt idx="907">
                  <c:v>4.07</c:v>
                </c:pt>
                <c:pt idx="908">
                  <c:v>4.08</c:v>
                </c:pt>
                <c:pt idx="909">
                  <c:v>4.09</c:v>
                </c:pt>
                <c:pt idx="910">
                  <c:v>4.1</c:v>
                </c:pt>
                <c:pt idx="911">
                  <c:v>4.109999999999999</c:v>
                </c:pt>
                <c:pt idx="912">
                  <c:v>4.120000000000001</c:v>
                </c:pt>
                <c:pt idx="913">
                  <c:v>4.130000000000001</c:v>
                </c:pt>
                <c:pt idx="914">
                  <c:v>4.140000000000001</c:v>
                </c:pt>
                <c:pt idx="915">
                  <c:v>4.15</c:v>
                </c:pt>
                <c:pt idx="916">
                  <c:v>4.16</c:v>
                </c:pt>
                <c:pt idx="917">
                  <c:v>4.17</c:v>
                </c:pt>
                <c:pt idx="918">
                  <c:v>4.18</c:v>
                </c:pt>
                <c:pt idx="919">
                  <c:v>4.189999999999999</c:v>
                </c:pt>
                <c:pt idx="920">
                  <c:v>4.200000000000001</c:v>
                </c:pt>
                <c:pt idx="921">
                  <c:v>4.210000000000001</c:v>
                </c:pt>
                <c:pt idx="922">
                  <c:v>4.220000000000001</c:v>
                </c:pt>
                <c:pt idx="923">
                  <c:v>4.23</c:v>
                </c:pt>
                <c:pt idx="924">
                  <c:v>4.24</c:v>
                </c:pt>
                <c:pt idx="925">
                  <c:v>4.25</c:v>
                </c:pt>
                <c:pt idx="926">
                  <c:v>4.26</c:v>
                </c:pt>
                <c:pt idx="927">
                  <c:v>4.27</c:v>
                </c:pt>
                <c:pt idx="928">
                  <c:v>4.28</c:v>
                </c:pt>
                <c:pt idx="929">
                  <c:v>4.290000000000001</c:v>
                </c:pt>
                <c:pt idx="930">
                  <c:v>4.300000000000001</c:v>
                </c:pt>
                <c:pt idx="931">
                  <c:v>4.31</c:v>
                </c:pt>
                <c:pt idx="932">
                  <c:v>4.32</c:v>
                </c:pt>
                <c:pt idx="933">
                  <c:v>4.33</c:v>
                </c:pt>
                <c:pt idx="934">
                  <c:v>4.34</c:v>
                </c:pt>
                <c:pt idx="935">
                  <c:v>4.35</c:v>
                </c:pt>
                <c:pt idx="936">
                  <c:v>4.359999999999999</c:v>
                </c:pt>
                <c:pt idx="937">
                  <c:v>4.370000000000001</c:v>
                </c:pt>
                <c:pt idx="938">
                  <c:v>4.380000000000001</c:v>
                </c:pt>
                <c:pt idx="939">
                  <c:v>4.39</c:v>
                </c:pt>
                <c:pt idx="940">
                  <c:v>4.4</c:v>
                </c:pt>
                <c:pt idx="941">
                  <c:v>4.41</c:v>
                </c:pt>
                <c:pt idx="942">
                  <c:v>4.42</c:v>
                </c:pt>
                <c:pt idx="943">
                  <c:v>4.43</c:v>
                </c:pt>
                <c:pt idx="944">
                  <c:v>4.44</c:v>
                </c:pt>
                <c:pt idx="945">
                  <c:v>4.450000000000001</c:v>
                </c:pt>
                <c:pt idx="946">
                  <c:v>4.460000000000001</c:v>
                </c:pt>
                <c:pt idx="947">
                  <c:v>4.47</c:v>
                </c:pt>
                <c:pt idx="948">
                  <c:v>4.48</c:v>
                </c:pt>
                <c:pt idx="949">
                  <c:v>4.49</c:v>
                </c:pt>
                <c:pt idx="950">
                  <c:v>4.5</c:v>
                </c:pt>
                <c:pt idx="951">
                  <c:v>4.51</c:v>
                </c:pt>
                <c:pt idx="952">
                  <c:v>4.52</c:v>
                </c:pt>
                <c:pt idx="953">
                  <c:v>4.529999999999999</c:v>
                </c:pt>
                <c:pt idx="954">
                  <c:v>4.540000000000001</c:v>
                </c:pt>
                <c:pt idx="955">
                  <c:v>4.550000000000001</c:v>
                </c:pt>
                <c:pt idx="956">
                  <c:v>4.56</c:v>
                </c:pt>
                <c:pt idx="957">
                  <c:v>4.57</c:v>
                </c:pt>
                <c:pt idx="958">
                  <c:v>4.58</c:v>
                </c:pt>
                <c:pt idx="959">
                  <c:v>4.59</c:v>
                </c:pt>
                <c:pt idx="960">
                  <c:v>4.6</c:v>
                </c:pt>
                <c:pt idx="961">
                  <c:v>4.609999999999999</c:v>
                </c:pt>
                <c:pt idx="962">
                  <c:v>4.620000000000001</c:v>
                </c:pt>
                <c:pt idx="963">
                  <c:v>4.630000000000001</c:v>
                </c:pt>
                <c:pt idx="964">
                  <c:v>4.64</c:v>
                </c:pt>
                <c:pt idx="965">
                  <c:v>4.65</c:v>
                </c:pt>
                <c:pt idx="966">
                  <c:v>4.66</c:v>
                </c:pt>
                <c:pt idx="967">
                  <c:v>4.67</c:v>
                </c:pt>
                <c:pt idx="968">
                  <c:v>4.68</c:v>
                </c:pt>
                <c:pt idx="969">
                  <c:v>4.689999999999999</c:v>
                </c:pt>
                <c:pt idx="970">
                  <c:v>4.700000000000001</c:v>
                </c:pt>
                <c:pt idx="971">
                  <c:v>4.710000000000001</c:v>
                </c:pt>
                <c:pt idx="972">
                  <c:v>4.720000000000001</c:v>
                </c:pt>
                <c:pt idx="973">
                  <c:v>4.73</c:v>
                </c:pt>
                <c:pt idx="974">
                  <c:v>4.74</c:v>
                </c:pt>
                <c:pt idx="975">
                  <c:v>4.75</c:v>
                </c:pt>
                <c:pt idx="976">
                  <c:v>4.76</c:v>
                </c:pt>
                <c:pt idx="977">
                  <c:v>4.769999999999999</c:v>
                </c:pt>
                <c:pt idx="978">
                  <c:v>4.78</c:v>
                </c:pt>
                <c:pt idx="979">
                  <c:v>4.790000000000001</c:v>
                </c:pt>
                <c:pt idx="980">
                  <c:v>4.800000000000001</c:v>
                </c:pt>
                <c:pt idx="981">
                  <c:v>4.81</c:v>
                </c:pt>
                <c:pt idx="982">
                  <c:v>4.82</c:v>
                </c:pt>
                <c:pt idx="983">
                  <c:v>4.83</c:v>
                </c:pt>
                <c:pt idx="984">
                  <c:v>4.84</c:v>
                </c:pt>
                <c:pt idx="985">
                  <c:v>4.85</c:v>
                </c:pt>
                <c:pt idx="986">
                  <c:v>4.859999999999999</c:v>
                </c:pt>
                <c:pt idx="987">
                  <c:v>4.870000000000001</c:v>
                </c:pt>
                <c:pt idx="988">
                  <c:v>4.880000000000001</c:v>
                </c:pt>
                <c:pt idx="989">
                  <c:v>4.89</c:v>
                </c:pt>
                <c:pt idx="990">
                  <c:v>4.9</c:v>
                </c:pt>
                <c:pt idx="991">
                  <c:v>4.91</c:v>
                </c:pt>
                <c:pt idx="992">
                  <c:v>4.92</c:v>
                </c:pt>
                <c:pt idx="993">
                  <c:v>4.93</c:v>
                </c:pt>
                <c:pt idx="994">
                  <c:v>4.94</c:v>
                </c:pt>
                <c:pt idx="995">
                  <c:v>4.950000000000001</c:v>
                </c:pt>
                <c:pt idx="996">
                  <c:v>4.960000000000001</c:v>
                </c:pt>
                <c:pt idx="997">
                  <c:v>4.97</c:v>
                </c:pt>
                <c:pt idx="998">
                  <c:v>4.98</c:v>
                </c:pt>
                <c:pt idx="999">
                  <c:v>4.99</c:v>
                </c:pt>
                <c:pt idx="1000">
                  <c:v>5.0</c:v>
                </c:pt>
              </c:numCache>
            </c:numRef>
          </c:cat>
          <c:val>
            <c:numRef>
              <c:f>'3m'!$E$42:$E$1042</c:f>
              <c:numCache>
                <c:formatCode>General</c:formatCode>
                <c:ptCount val="1001"/>
                <c:pt idx="873">
                  <c:v>0.00362813172657424</c:v>
                </c:pt>
                <c:pt idx="874">
                  <c:v>0.00356956411971519</c:v>
                </c:pt>
                <c:pt idx="875">
                  <c:v>0.00351197509579154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axId val="2094473352"/>
        <c:axId val="2094478680"/>
      </c:barChart>
      <c:catAx>
        <c:axId val="2094473352"/>
        <c:scaling>
          <c:orientation val="minMax"/>
        </c:scaling>
        <c:delete val="0"/>
        <c:axPos val="b"/>
        <c:title>
          <c:tx>
            <c:strRef>
              <c:f>'3m'!$M$22</c:f>
              <c:strCache>
                <c:ptCount val="1"/>
                <c:pt idx="0">
                  <c:v>t-value</c:v>
                </c:pt>
              </c:strCache>
            </c:strRef>
          </c:tx>
          <c:layout/>
          <c:overlay val="0"/>
        </c:title>
        <c:numFmt formatCode="General" sourceLinked="1"/>
        <c:majorTickMark val="out"/>
        <c:minorTickMark val="none"/>
        <c:tickLblPos val="nextTo"/>
        <c:crossAx val="2094478680"/>
        <c:crosses val="autoZero"/>
        <c:auto val="1"/>
        <c:lblAlgn val="ctr"/>
        <c:lblOffset val="100"/>
        <c:tickLblSkip val="100"/>
        <c:tickMarkSkip val="100"/>
        <c:noMultiLvlLbl val="0"/>
      </c:catAx>
      <c:valAx>
        <c:axId val="2094478680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dp/dt</a:t>
                </a:r>
              </a:p>
            </c:rich>
          </c:tx>
          <c:layout/>
          <c:overlay val="0"/>
        </c:title>
        <c:numFmt formatCode="General" sourceLinked="1"/>
        <c:majorTickMark val="out"/>
        <c:minorTickMark val="none"/>
        <c:tickLblPos val="nextTo"/>
        <c:crossAx val="2094473352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1.0" l="0.75" r="0.75" t="1.0" header="0.5" footer="0.5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'7m'!$M$30</c:f>
          <c:strCache>
            <c:ptCount val="1"/>
            <c:pt idx="0">
              <c:v>The Confidence Interval and the Significance Level</c:v>
            </c:pt>
          </c:strCache>
        </c:strRef>
      </c:tx>
      <c:layout/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'7m'!$C$42</c:f>
              <c:strCache>
                <c:ptCount val="1"/>
                <c:pt idx="0">
                  <c:v>dp/dt</c:v>
                </c:pt>
              </c:strCache>
            </c:strRef>
          </c:tx>
          <c:spPr>
            <a:solidFill>
              <a:srgbClr val="FF0000"/>
            </a:solidFill>
            <a:ln w="47625">
              <a:noFill/>
            </a:ln>
          </c:spPr>
          <c:invertIfNegative val="0"/>
          <c:cat>
            <c:numRef>
              <c:f>'7m'!$B$43:$B$843</c:f>
              <c:numCache>
                <c:formatCode>General</c:formatCode>
                <c:ptCount val="801"/>
                <c:pt idx="0">
                  <c:v>-4.0</c:v>
                </c:pt>
                <c:pt idx="1">
                  <c:v>-3.99</c:v>
                </c:pt>
                <c:pt idx="2">
                  <c:v>-3.98</c:v>
                </c:pt>
                <c:pt idx="3">
                  <c:v>-3.97</c:v>
                </c:pt>
                <c:pt idx="4">
                  <c:v>-3.96</c:v>
                </c:pt>
                <c:pt idx="5">
                  <c:v>-3.95</c:v>
                </c:pt>
                <c:pt idx="6">
                  <c:v>-3.94</c:v>
                </c:pt>
                <c:pt idx="7">
                  <c:v>-3.93</c:v>
                </c:pt>
                <c:pt idx="8">
                  <c:v>-3.92</c:v>
                </c:pt>
                <c:pt idx="9">
                  <c:v>-3.91</c:v>
                </c:pt>
                <c:pt idx="10">
                  <c:v>-3.9</c:v>
                </c:pt>
                <c:pt idx="11">
                  <c:v>-3.89</c:v>
                </c:pt>
                <c:pt idx="12">
                  <c:v>-3.88</c:v>
                </c:pt>
                <c:pt idx="13">
                  <c:v>-3.87</c:v>
                </c:pt>
                <c:pt idx="14">
                  <c:v>-3.86</c:v>
                </c:pt>
                <c:pt idx="15">
                  <c:v>-3.85</c:v>
                </c:pt>
                <c:pt idx="16">
                  <c:v>-3.84</c:v>
                </c:pt>
                <c:pt idx="17">
                  <c:v>-3.83</c:v>
                </c:pt>
                <c:pt idx="18">
                  <c:v>-3.82</c:v>
                </c:pt>
                <c:pt idx="19">
                  <c:v>-3.81</c:v>
                </c:pt>
                <c:pt idx="20">
                  <c:v>-3.8</c:v>
                </c:pt>
                <c:pt idx="21">
                  <c:v>-3.79</c:v>
                </c:pt>
                <c:pt idx="22">
                  <c:v>-3.78</c:v>
                </c:pt>
                <c:pt idx="23">
                  <c:v>-3.77</c:v>
                </c:pt>
                <c:pt idx="24">
                  <c:v>-3.76</c:v>
                </c:pt>
                <c:pt idx="25">
                  <c:v>-3.75</c:v>
                </c:pt>
                <c:pt idx="26">
                  <c:v>-3.74</c:v>
                </c:pt>
                <c:pt idx="27">
                  <c:v>-3.73</c:v>
                </c:pt>
                <c:pt idx="28">
                  <c:v>-3.72</c:v>
                </c:pt>
                <c:pt idx="29">
                  <c:v>-3.71</c:v>
                </c:pt>
                <c:pt idx="30">
                  <c:v>-3.7</c:v>
                </c:pt>
                <c:pt idx="31">
                  <c:v>-3.69</c:v>
                </c:pt>
                <c:pt idx="32">
                  <c:v>-3.68</c:v>
                </c:pt>
                <c:pt idx="33">
                  <c:v>-3.67</c:v>
                </c:pt>
                <c:pt idx="34">
                  <c:v>-3.66</c:v>
                </c:pt>
                <c:pt idx="35">
                  <c:v>-3.65</c:v>
                </c:pt>
                <c:pt idx="36">
                  <c:v>-3.64</c:v>
                </c:pt>
                <c:pt idx="37">
                  <c:v>-3.63</c:v>
                </c:pt>
                <c:pt idx="38">
                  <c:v>-3.62</c:v>
                </c:pt>
                <c:pt idx="39">
                  <c:v>-3.61</c:v>
                </c:pt>
                <c:pt idx="40">
                  <c:v>-3.6</c:v>
                </c:pt>
                <c:pt idx="41">
                  <c:v>-3.59</c:v>
                </c:pt>
                <c:pt idx="42">
                  <c:v>-3.58</c:v>
                </c:pt>
                <c:pt idx="43">
                  <c:v>-3.57</c:v>
                </c:pt>
                <c:pt idx="44">
                  <c:v>-3.56</c:v>
                </c:pt>
                <c:pt idx="45">
                  <c:v>-3.55</c:v>
                </c:pt>
                <c:pt idx="46">
                  <c:v>-3.54</c:v>
                </c:pt>
                <c:pt idx="47">
                  <c:v>-3.53</c:v>
                </c:pt>
                <c:pt idx="48">
                  <c:v>-3.52</c:v>
                </c:pt>
                <c:pt idx="49">
                  <c:v>-3.51</c:v>
                </c:pt>
                <c:pt idx="50">
                  <c:v>-3.5</c:v>
                </c:pt>
                <c:pt idx="51">
                  <c:v>-3.49</c:v>
                </c:pt>
                <c:pt idx="52">
                  <c:v>-3.48</c:v>
                </c:pt>
                <c:pt idx="53">
                  <c:v>-3.47</c:v>
                </c:pt>
                <c:pt idx="54">
                  <c:v>-3.46</c:v>
                </c:pt>
                <c:pt idx="55">
                  <c:v>-3.45</c:v>
                </c:pt>
                <c:pt idx="56">
                  <c:v>-3.44</c:v>
                </c:pt>
                <c:pt idx="57">
                  <c:v>-3.43</c:v>
                </c:pt>
                <c:pt idx="58">
                  <c:v>-3.42</c:v>
                </c:pt>
                <c:pt idx="59">
                  <c:v>-3.41</c:v>
                </c:pt>
                <c:pt idx="60">
                  <c:v>-3.4</c:v>
                </c:pt>
                <c:pt idx="61">
                  <c:v>-3.39</c:v>
                </c:pt>
                <c:pt idx="62">
                  <c:v>-3.38</c:v>
                </c:pt>
                <c:pt idx="63">
                  <c:v>-3.37</c:v>
                </c:pt>
                <c:pt idx="64">
                  <c:v>-3.36</c:v>
                </c:pt>
                <c:pt idx="65">
                  <c:v>-3.35</c:v>
                </c:pt>
                <c:pt idx="66">
                  <c:v>-3.34</c:v>
                </c:pt>
                <c:pt idx="67">
                  <c:v>-3.33</c:v>
                </c:pt>
                <c:pt idx="68">
                  <c:v>-3.32</c:v>
                </c:pt>
                <c:pt idx="69">
                  <c:v>-3.31</c:v>
                </c:pt>
                <c:pt idx="70">
                  <c:v>-3.3</c:v>
                </c:pt>
                <c:pt idx="71">
                  <c:v>-3.29</c:v>
                </c:pt>
                <c:pt idx="72">
                  <c:v>-3.28</c:v>
                </c:pt>
                <c:pt idx="73">
                  <c:v>-3.27</c:v>
                </c:pt>
                <c:pt idx="74">
                  <c:v>-3.26</c:v>
                </c:pt>
                <c:pt idx="75">
                  <c:v>-3.25</c:v>
                </c:pt>
                <c:pt idx="76">
                  <c:v>-3.24</c:v>
                </c:pt>
                <c:pt idx="77">
                  <c:v>-3.23</c:v>
                </c:pt>
                <c:pt idx="78">
                  <c:v>-3.22</c:v>
                </c:pt>
                <c:pt idx="79">
                  <c:v>-3.21</c:v>
                </c:pt>
                <c:pt idx="80">
                  <c:v>-3.2</c:v>
                </c:pt>
                <c:pt idx="81">
                  <c:v>-3.19</c:v>
                </c:pt>
                <c:pt idx="82">
                  <c:v>-3.18</c:v>
                </c:pt>
                <c:pt idx="83">
                  <c:v>-3.17</c:v>
                </c:pt>
                <c:pt idx="84">
                  <c:v>-3.16</c:v>
                </c:pt>
                <c:pt idx="85">
                  <c:v>-3.15</c:v>
                </c:pt>
                <c:pt idx="86">
                  <c:v>-3.14</c:v>
                </c:pt>
                <c:pt idx="87">
                  <c:v>-3.13</c:v>
                </c:pt>
                <c:pt idx="88">
                  <c:v>-3.12</c:v>
                </c:pt>
                <c:pt idx="89">
                  <c:v>-3.11</c:v>
                </c:pt>
                <c:pt idx="90">
                  <c:v>-3.1</c:v>
                </c:pt>
                <c:pt idx="91">
                  <c:v>-3.09</c:v>
                </c:pt>
                <c:pt idx="92">
                  <c:v>-3.08</c:v>
                </c:pt>
                <c:pt idx="93">
                  <c:v>-3.07</c:v>
                </c:pt>
                <c:pt idx="94">
                  <c:v>-3.06</c:v>
                </c:pt>
                <c:pt idx="95">
                  <c:v>-3.05</c:v>
                </c:pt>
                <c:pt idx="96">
                  <c:v>-3.04</c:v>
                </c:pt>
                <c:pt idx="97">
                  <c:v>-3.03</c:v>
                </c:pt>
                <c:pt idx="98">
                  <c:v>-3.02</c:v>
                </c:pt>
                <c:pt idx="99">
                  <c:v>-3.01</c:v>
                </c:pt>
                <c:pt idx="100">
                  <c:v>-3.0</c:v>
                </c:pt>
                <c:pt idx="101">
                  <c:v>-2.99</c:v>
                </c:pt>
                <c:pt idx="102">
                  <c:v>-2.98</c:v>
                </c:pt>
                <c:pt idx="103">
                  <c:v>-2.97</c:v>
                </c:pt>
                <c:pt idx="104">
                  <c:v>-2.96</c:v>
                </c:pt>
                <c:pt idx="105">
                  <c:v>-2.95</c:v>
                </c:pt>
                <c:pt idx="106">
                  <c:v>-2.94</c:v>
                </c:pt>
                <c:pt idx="107">
                  <c:v>-2.93</c:v>
                </c:pt>
                <c:pt idx="108">
                  <c:v>-2.92</c:v>
                </c:pt>
                <c:pt idx="109">
                  <c:v>-2.91</c:v>
                </c:pt>
                <c:pt idx="110">
                  <c:v>-2.9</c:v>
                </c:pt>
                <c:pt idx="111">
                  <c:v>-2.89</c:v>
                </c:pt>
                <c:pt idx="112">
                  <c:v>-2.88</c:v>
                </c:pt>
                <c:pt idx="113">
                  <c:v>-2.87</c:v>
                </c:pt>
                <c:pt idx="114">
                  <c:v>-2.86</c:v>
                </c:pt>
                <c:pt idx="115">
                  <c:v>-2.85</c:v>
                </c:pt>
                <c:pt idx="116">
                  <c:v>-2.84</c:v>
                </c:pt>
                <c:pt idx="117">
                  <c:v>-2.83</c:v>
                </c:pt>
                <c:pt idx="118">
                  <c:v>-2.82</c:v>
                </c:pt>
                <c:pt idx="119">
                  <c:v>-2.81</c:v>
                </c:pt>
                <c:pt idx="120">
                  <c:v>-2.8</c:v>
                </c:pt>
                <c:pt idx="121">
                  <c:v>-2.79</c:v>
                </c:pt>
                <c:pt idx="122">
                  <c:v>-2.78</c:v>
                </c:pt>
                <c:pt idx="123">
                  <c:v>-2.77</c:v>
                </c:pt>
                <c:pt idx="124">
                  <c:v>-2.76</c:v>
                </c:pt>
                <c:pt idx="125">
                  <c:v>-2.75</c:v>
                </c:pt>
                <c:pt idx="126">
                  <c:v>-2.74</c:v>
                </c:pt>
                <c:pt idx="127">
                  <c:v>-2.73</c:v>
                </c:pt>
                <c:pt idx="128">
                  <c:v>-2.72</c:v>
                </c:pt>
                <c:pt idx="129">
                  <c:v>-2.71</c:v>
                </c:pt>
                <c:pt idx="130">
                  <c:v>-2.7</c:v>
                </c:pt>
                <c:pt idx="131">
                  <c:v>-2.69</c:v>
                </c:pt>
                <c:pt idx="132">
                  <c:v>-2.68</c:v>
                </c:pt>
                <c:pt idx="133">
                  <c:v>-2.67</c:v>
                </c:pt>
                <c:pt idx="134">
                  <c:v>-2.66</c:v>
                </c:pt>
                <c:pt idx="135">
                  <c:v>-2.65</c:v>
                </c:pt>
                <c:pt idx="136">
                  <c:v>-2.64</c:v>
                </c:pt>
                <c:pt idx="137">
                  <c:v>-2.63</c:v>
                </c:pt>
                <c:pt idx="138">
                  <c:v>-2.62</c:v>
                </c:pt>
                <c:pt idx="139">
                  <c:v>-2.61</c:v>
                </c:pt>
                <c:pt idx="140">
                  <c:v>-2.6</c:v>
                </c:pt>
                <c:pt idx="141">
                  <c:v>-2.59</c:v>
                </c:pt>
                <c:pt idx="142">
                  <c:v>-2.58</c:v>
                </c:pt>
                <c:pt idx="143">
                  <c:v>-2.57</c:v>
                </c:pt>
                <c:pt idx="144">
                  <c:v>-2.56</c:v>
                </c:pt>
                <c:pt idx="145">
                  <c:v>-2.55</c:v>
                </c:pt>
                <c:pt idx="146">
                  <c:v>-2.54</c:v>
                </c:pt>
                <c:pt idx="147">
                  <c:v>-2.53</c:v>
                </c:pt>
                <c:pt idx="148">
                  <c:v>-2.52</c:v>
                </c:pt>
                <c:pt idx="149">
                  <c:v>-2.51</c:v>
                </c:pt>
                <c:pt idx="150">
                  <c:v>-2.5</c:v>
                </c:pt>
                <c:pt idx="151">
                  <c:v>-2.49</c:v>
                </c:pt>
                <c:pt idx="152">
                  <c:v>-2.48</c:v>
                </c:pt>
                <c:pt idx="153">
                  <c:v>-2.47</c:v>
                </c:pt>
                <c:pt idx="154">
                  <c:v>-2.46</c:v>
                </c:pt>
                <c:pt idx="155">
                  <c:v>-2.45</c:v>
                </c:pt>
                <c:pt idx="156">
                  <c:v>-2.44</c:v>
                </c:pt>
                <c:pt idx="157">
                  <c:v>-2.43</c:v>
                </c:pt>
                <c:pt idx="158">
                  <c:v>-2.42</c:v>
                </c:pt>
                <c:pt idx="159">
                  <c:v>-2.41</c:v>
                </c:pt>
                <c:pt idx="160">
                  <c:v>-2.4</c:v>
                </c:pt>
                <c:pt idx="161">
                  <c:v>-2.39</c:v>
                </c:pt>
                <c:pt idx="162">
                  <c:v>-2.38</c:v>
                </c:pt>
                <c:pt idx="163">
                  <c:v>-2.37</c:v>
                </c:pt>
                <c:pt idx="164">
                  <c:v>-2.36</c:v>
                </c:pt>
                <c:pt idx="165">
                  <c:v>-2.35</c:v>
                </c:pt>
                <c:pt idx="166">
                  <c:v>-2.34</c:v>
                </c:pt>
                <c:pt idx="167">
                  <c:v>-2.33</c:v>
                </c:pt>
                <c:pt idx="168">
                  <c:v>-2.32</c:v>
                </c:pt>
                <c:pt idx="169">
                  <c:v>-2.31</c:v>
                </c:pt>
                <c:pt idx="170">
                  <c:v>-2.3</c:v>
                </c:pt>
                <c:pt idx="171">
                  <c:v>-2.29</c:v>
                </c:pt>
                <c:pt idx="172">
                  <c:v>-2.28</c:v>
                </c:pt>
                <c:pt idx="173">
                  <c:v>-2.27</c:v>
                </c:pt>
                <c:pt idx="174">
                  <c:v>-2.26</c:v>
                </c:pt>
                <c:pt idx="175">
                  <c:v>-2.25</c:v>
                </c:pt>
                <c:pt idx="176">
                  <c:v>-2.24</c:v>
                </c:pt>
                <c:pt idx="177">
                  <c:v>-2.23</c:v>
                </c:pt>
                <c:pt idx="178">
                  <c:v>-2.22</c:v>
                </c:pt>
                <c:pt idx="179">
                  <c:v>-2.21</c:v>
                </c:pt>
                <c:pt idx="180">
                  <c:v>-2.2</c:v>
                </c:pt>
                <c:pt idx="181">
                  <c:v>-2.19</c:v>
                </c:pt>
                <c:pt idx="182">
                  <c:v>-2.18</c:v>
                </c:pt>
                <c:pt idx="183">
                  <c:v>-2.17</c:v>
                </c:pt>
                <c:pt idx="184">
                  <c:v>-2.16</c:v>
                </c:pt>
                <c:pt idx="185">
                  <c:v>-2.15</c:v>
                </c:pt>
                <c:pt idx="186">
                  <c:v>-2.14</c:v>
                </c:pt>
                <c:pt idx="187">
                  <c:v>-2.13</c:v>
                </c:pt>
                <c:pt idx="188">
                  <c:v>-2.12</c:v>
                </c:pt>
                <c:pt idx="189">
                  <c:v>-2.11</c:v>
                </c:pt>
                <c:pt idx="190">
                  <c:v>-2.1</c:v>
                </c:pt>
                <c:pt idx="191">
                  <c:v>-2.09</c:v>
                </c:pt>
                <c:pt idx="192">
                  <c:v>-2.08</c:v>
                </c:pt>
                <c:pt idx="193">
                  <c:v>-2.07</c:v>
                </c:pt>
                <c:pt idx="194">
                  <c:v>-2.06</c:v>
                </c:pt>
                <c:pt idx="195">
                  <c:v>-2.05</c:v>
                </c:pt>
                <c:pt idx="196">
                  <c:v>-2.04</c:v>
                </c:pt>
                <c:pt idx="197">
                  <c:v>-2.03</c:v>
                </c:pt>
                <c:pt idx="198">
                  <c:v>-2.02</c:v>
                </c:pt>
                <c:pt idx="199">
                  <c:v>-2.01</c:v>
                </c:pt>
                <c:pt idx="200">
                  <c:v>-2.0</c:v>
                </c:pt>
                <c:pt idx="201">
                  <c:v>-1.99</c:v>
                </c:pt>
                <c:pt idx="202">
                  <c:v>-1.98</c:v>
                </c:pt>
                <c:pt idx="203">
                  <c:v>-1.97</c:v>
                </c:pt>
                <c:pt idx="204">
                  <c:v>-1.96</c:v>
                </c:pt>
                <c:pt idx="205">
                  <c:v>-1.95</c:v>
                </c:pt>
                <c:pt idx="206">
                  <c:v>-1.94</c:v>
                </c:pt>
                <c:pt idx="207">
                  <c:v>-1.93</c:v>
                </c:pt>
                <c:pt idx="208">
                  <c:v>-1.92</c:v>
                </c:pt>
                <c:pt idx="209">
                  <c:v>-1.91</c:v>
                </c:pt>
                <c:pt idx="210">
                  <c:v>-1.9</c:v>
                </c:pt>
                <c:pt idx="211">
                  <c:v>-1.89</c:v>
                </c:pt>
                <c:pt idx="212">
                  <c:v>-1.88</c:v>
                </c:pt>
                <c:pt idx="213">
                  <c:v>-1.87</c:v>
                </c:pt>
                <c:pt idx="214">
                  <c:v>-1.86</c:v>
                </c:pt>
                <c:pt idx="215">
                  <c:v>-1.85</c:v>
                </c:pt>
                <c:pt idx="216">
                  <c:v>-1.84</c:v>
                </c:pt>
                <c:pt idx="217">
                  <c:v>-1.83</c:v>
                </c:pt>
                <c:pt idx="218">
                  <c:v>-1.82</c:v>
                </c:pt>
                <c:pt idx="219">
                  <c:v>-1.81</c:v>
                </c:pt>
                <c:pt idx="220">
                  <c:v>-1.8</c:v>
                </c:pt>
                <c:pt idx="221">
                  <c:v>-1.79</c:v>
                </c:pt>
                <c:pt idx="222">
                  <c:v>-1.78</c:v>
                </c:pt>
                <c:pt idx="223">
                  <c:v>-1.77</c:v>
                </c:pt>
                <c:pt idx="224">
                  <c:v>-1.76</c:v>
                </c:pt>
                <c:pt idx="225">
                  <c:v>-1.75</c:v>
                </c:pt>
                <c:pt idx="226">
                  <c:v>-1.74</c:v>
                </c:pt>
                <c:pt idx="227">
                  <c:v>-1.73</c:v>
                </c:pt>
                <c:pt idx="228">
                  <c:v>-1.72</c:v>
                </c:pt>
                <c:pt idx="229">
                  <c:v>-1.71</c:v>
                </c:pt>
                <c:pt idx="230">
                  <c:v>-1.7</c:v>
                </c:pt>
                <c:pt idx="231">
                  <c:v>-1.69</c:v>
                </c:pt>
                <c:pt idx="232">
                  <c:v>-1.68</c:v>
                </c:pt>
                <c:pt idx="233">
                  <c:v>-1.67</c:v>
                </c:pt>
                <c:pt idx="234">
                  <c:v>-1.66</c:v>
                </c:pt>
                <c:pt idx="235">
                  <c:v>-1.65</c:v>
                </c:pt>
                <c:pt idx="236">
                  <c:v>-1.64</c:v>
                </c:pt>
                <c:pt idx="237">
                  <c:v>-1.63</c:v>
                </c:pt>
                <c:pt idx="238">
                  <c:v>-1.62</c:v>
                </c:pt>
                <c:pt idx="239">
                  <c:v>-1.61</c:v>
                </c:pt>
                <c:pt idx="240">
                  <c:v>-1.6</c:v>
                </c:pt>
                <c:pt idx="241">
                  <c:v>-1.59</c:v>
                </c:pt>
                <c:pt idx="242">
                  <c:v>-1.58</c:v>
                </c:pt>
                <c:pt idx="243">
                  <c:v>-1.57</c:v>
                </c:pt>
                <c:pt idx="244">
                  <c:v>-1.56</c:v>
                </c:pt>
                <c:pt idx="245">
                  <c:v>-1.55</c:v>
                </c:pt>
                <c:pt idx="246">
                  <c:v>-1.54</c:v>
                </c:pt>
                <c:pt idx="247">
                  <c:v>-1.53</c:v>
                </c:pt>
                <c:pt idx="248">
                  <c:v>-1.52</c:v>
                </c:pt>
                <c:pt idx="249">
                  <c:v>-1.51</c:v>
                </c:pt>
                <c:pt idx="250">
                  <c:v>-1.5</c:v>
                </c:pt>
                <c:pt idx="251">
                  <c:v>-1.49</c:v>
                </c:pt>
                <c:pt idx="252">
                  <c:v>-1.48</c:v>
                </c:pt>
                <c:pt idx="253">
                  <c:v>-1.47</c:v>
                </c:pt>
                <c:pt idx="254">
                  <c:v>-1.46</c:v>
                </c:pt>
                <c:pt idx="255">
                  <c:v>-1.45</c:v>
                </c:pt>
                <c:pt idx="256">
                  <c:v>-1.44</c:v>
                </c:pt>
                <c:pt idx="257">
                  <c:v>-1.43</c:v>
                </c:pt>
                <c:pt idx="258">
                  <c:v>-1.42</c:v>
                </c:pt>
                <c:pt idx="259">
                  <c:v>-1.41</c:v>
                </c:pt>
                <c:pt idx="260">
                  <c:v>-1.4</c:v>
                </c:pt>
                <c:pt idx="261">
                  <c:v>-1.39</c:v>
                </c:pt>
                <c:pt idx="262">
                  <c:v>-1.38</c:v>
                </c:pt>
                <c:pt idx="263">
                  <c:v>-1.37</c:v>
                </c:pt>
                <c:pt idx="264">
                  <c:v>-1.36</c:v>
                </c:pt>
                <c:pt idx="265">
                  <c:v>-1.35</c:v>
                </c:pt>
                <c:pt idx="266">
                  <c:v>-1.34</c:v>
                </c:pt>
                <c:pt idx="267">
                  <c:v>-1.33</c:v>
                </c:pt>
                <c:pt idx="268">
                  <c:v>-1.32</c:v>
                </c:pt>
                <c:pt idx="269">
                  <c:v>-1.31</c:v>
                </c:pt>
                <c:pt idx="270">
                  <c:v>-1.3</c:v>
                </c:pt>
                <c:pt idx="271">
                  <c:v>-1.29</c:v>
                </c:pt>
                <c:pt idx="272">
                  <c:v>-1.28</c:v>
                </c:pt>
                <c:pt idx="273">
                  <c:v>-1.27</c:v>
                </c:pt>
                <c:pt idx="274">
                  <c:v>-1.26</c:v>
                </c:pt>
                <c:pt idx="275">
                  <c:v>-1.25</c:v>
                </c:pt>
                <c:pt idx="276">
                  <c:v>-1.24</c:v>
                </c:pt>
                <c:pt idx="277">
                  <c:v>-1.23</c:v>
                </c:pt>
                <c:pt idx="278">
                  <c:v>-1.22</c:v>
                </c:pt>
                <c:pt idx="279">
                  <c:v>-1.21</c:v>
                </c:pt>
                <c:pt idx="280">
                  <c:v>-1.2</c:v>
                </c:pt>
                <c:pt idx="281">
                  <c:v>-1.19</c:v>
                </c:pt>
                <c:pt idx="282">
                  <c:v>-1.18</c:v>
                </c:pt>
                <c:pt idx="283">
                  <c:v>-1.17</c:v>
                </c:pt>
                <c:pt idx="284">
                  <c:v>-1.16</c:v>
                </c:pt>
                <c:pt idx="285">
                  <c:v>-1.15</c:v>
                </c:pt>
                <c:pt idx="286">
                  <c:v>-1.14</c:v>
                </c:pt>
                <c:pt idx="287">
                  <c:v>-1.13</c:v>
                </c:pt>
                <c:pt idx="288">
                  <c:v>-1.12</c:v>
                </c:pt>
                <c:pt idx="289">
                  <c:v>-1.11</c:v>
                </c:pt>
                <c:pt idx="290">
                  <c:v>-1.1</c:v>
                </c:pt>
                <c:pt idx="291">
                  <c:v>-1.09</c:v>
                </c:pt>
                <c:pt idx="292">
                  <c:v>-1.08</c:v>
                </c:pt>
                <c:pt idx="293">
                  <c:v>-1.07</c:v>
                </c:pt>
                <c:pt idx="294">
                  <c:v>-1.06</c:v>
                </c:pt>
                <c:pt idx="295">
                  <c:v>-1.05</c:v>
                </c:pt>
                <c:pt idx="296">
                  <c:v>-1.04</c:v>
                </c:pt>
                <c:pt idx="297">
                  <c:v>-1.03</c:v>
                </c:pt>
                <c:pt idx="298">
                  <c:v>-1.02</c:v>
                </c:pt>
                <c:pt idx="299">
                  <c:v>-1.01</c:v>
                </c:pt>
                <c:pt idx="300">
                  <c:v>-1.0</c:v>
                </c:pt>
                <c:pt idx="301">
                  <c:v>-0.99</c:v>
                </c:pt>
                <c:pt idx="302">
                  <c:v>-0.98</c:v>
                </c:pt>
                <c:pt idx="303">
                  <c:v>-0.97</c:v>
                </c:pt>
                <c:pt idx="304">
                  <c:v>-0.96</c:v>
                </c:pt>
                <c:pt idx="305">
                  <c:v>-0.95</c:v>
                </c:pt>
                <c:pt idx="306">
                  <c:v>-0.94</c:v>
                </c:pt>
                <c:pt idx="307">
                  <c:v>-0.93</c:v>
                </c:pt>
                <c:pt idx="308">
                  <c:v>-0.92</c:v>
                </c:pt>
                <c:pt idx="309">
                  <c:v>-0.91</c:v>
                </c:pt>
                <c:pt idx="310">
                  <c:v>-0.9</c:v>
                </c:pt>
                <c:pt idx="311">
                  <c:v>-0.89</c:v>
                </c:pt>
                <c:pt idx="312">
                  <c:v>-0.88</c:v>
                </c:pt>
                <c:pt idx="313">
                  <c:v>-0.87</c:v>
                </c:pt>
                <c:pt idx="314">
                  <c:v>-0.86</c:v>
                </c:pt>
                <c:pt idx="315">
                  <c:v>-0.85</c:v>
                </c:pt>
                <c:pt idx="316">
                  <c:v>-0.84</c:v>
                </c:pt>
                <c:pt idx="317">
                  <c:v>-0.83</c:v>
                </c:pt>
                <c:pt idx="318">
                  <c:v>-0.82</c:v>
                </c:pt>
                <c:pt idx="319">
                  <c:v>-0.81</c:v>
                </c:pt>
                <c:pt idx="320">
                  <c:v>-0.8</c:v>
                </c:pt>
                <c:pt idx="321">
                  <c:v>-0.79</c:v>
                </c:pt>
                <c:pt idx="322">
                  <c:v>-0.78</c:v>
                </c:pt>
                <c:pt idx="323">
                  <c:v>-0.77</c:v>
                </c:pt>
                <c:pt idx="324">
                  <c:v>-0.76</c:v>
                </c:pt>
                <c:pt idx="325">
                  <c:v>-0.75</c:v>
                </c:pt>
                <c:pt idx="326">
                  <c:v>-0.74</c:v>
                </c:pt>
                <c:pt idx="327">
                  <c:v>-0.73</c:v>
                </c:pt>
                <c:pt idx="328">
                  <c:v>-0.72</c:v>
                </c:pt>
                <c:pt idx="329">
                  <c:v>-0.71</c:v>
                </c:pt>
                <c:pt idx="330">
                  <c:v>-0.7</c:v>
                </c:pt>
                <c:pt idx="331">
                  <c:v>-0.69</c:v>
                </c:pt>
                <c:pt idx="332">
                  <c:v>-0.68</c:v>
                </c:pt>
                <c:pt idx="333">
                  <c:v>-0.67</c:v>
                </c:pt>
                <c:pt idx="334">
                  <c:v>-0.66</c:v>
                </c:pt>
                <c:pt idx="335">
                  <c:v>-0.65</c:v>
                </c:pt>
                <c:pt idx="336">
                  <c:v>-0.64</c:v>
                </c:pt>
                <c:pt idx="337">
                  <c:v>-0.63</c:v>
                </c:pt>
                <c:pt idx="338">
                  <c:v>-0.62</c:v>
                </c:pt>
                <c:pt idx="339">
                  <c:v>-0.61</c:v>
                </c:pt>
                <c:pt idx="340">
                  <c:v>-0.6</c:v>
                </c:pt>
                <c:pt idx="341">
                  <c:v>-0.59</c:v>
                </c:pt>
                <c:pt idx="342">
                  <c:v>-0.58</c:v>
                </c:pt>
                <c:pt idx="343">
                  <c:v>-0.57</c:v>
                </c:pt>
                <c:pt idx="344">
                  <c:v>-0.56</c:v>
                </c:pt>
                <c:pt idx="345">
                  <c:v>-0.55</c:v>
                </c:pt>
                <c:pt idx="346">
                  <c:v>-0.54</c:v>
                </c:pt>
                <c:pt idx="347">
                  <c:v>-0.53</c:v>
                </c:pt>
                <c:pt idx="348">
                  <c:v>-0.52</c:v>
                </c:pt>
                <c:pt idx="349">
                  <c:v>-0.51</c:v>
                </c:pt>
                <c:pt idx="350">
                  <c:v>-0.5</c:v>
                </c:pt>
                <c:pt idx="351">
                  <c:v>-0.49</c:v>
                </c:pt>
                <c:pt idx="352">
                  <c:v>-0.48</c:v>
                </c:pt>
                <c:pt idx="353">
                  <c:v>-0.47</c:v>
                </c:pt>
                <c:pt idx="354">
                  <c:v>-0.46</c:v>
                </c:pt>
                <c:pt idx="355">
                  <c:v>-0.45</c:v>
                </c:pt>
                <c:pt idx="356">
                  <c:v>-0.44</c:v>
                </c:pt>
                <c:pt idx="357">
                  <c:v>-0.43</c:v>
                </c:pt>
                <c:pt idx="358">
                  <c:v>-0.42</c:v>
                </c:pt>
                <c:pt idx="359">
                  <c:v>-0.41</c:v>
                </c:pt>
                <c:pt idx="360">
                  <c:v>-0.4</c:v>
                </c:pt>
                <c:pt idx="361">
                  <c:v>-0.39</c:v>
                </c:pt>
                <c:pt idx="362">
                  <c:v>-0.38</c:v>
                </c:pt>
                <c:pt idx="363">
                  <c:v>-0.37</c:v>
                </c:pt>
                <c:pt idx="364">
                  <c:v>-0.36</c:v>
                </c:pt>
                <c:pt idx="365">
                  <c:v>-0.35</c:v>
                </c:pt>
                <c:pt idx="366">
                  <c:v>-0.34</c:v>
                </c:pt>
                <c:pt idx="367">
                  <c:v>-0.33</c:v>
                </c:pt>
                <c:pt idx="368">
                  <c:v>-0.32</c:v>
                </c:pt>
                <c:pt idx="369">
                  <c:v>-0.31</c:v>
                </c:pt>
                <c:pt idx="370">
                  <c:v>-0.3</c:v>
                </c:pt>
                <c:pt idx="371">
                  <c:v>-0.29</c:v>
                </c:pt>
                <c:pt idx="372">
                  <c:v>-0.28</c:v>
                </c:pt>
                <c:pt idx="373">
                  <c:v>-0.27</c:v>
                </c:pt>
                <c:pt idx="374">
                  <c:v>-0.26</c:v>
                </c:pt>
                <c:pt idx="375">
                  <c:v>-0.25</c:v>
                </c:pt>
                <c:pt idx="376">
                  <c:v>-0.24</c:v>
                </c:pt>
                <c:pt idx="377">
                  <c:v>-0.23</c:v>
                </c:pt>
                <c:pt idx="378">
                  <c:v>-0.22</c:v>
                </c:pt>
                <c:pt idx="379">
                  <c:v>-0.21</c:v>
                </c:pt>
                <c:pt idx="380">
                  <c:v>-0.2</c:v>
                </c:pt>
                <c:pt idx="381">
                  <c:v>-0.19</c:v>
                </c:pt>
                <c:pt idx="382">
                  <c:v>-0.18</c:v>
                </c:pt>
                <c:pt idx="383">
                  <c:v>-0.17</c:v>
                </c:pt>
                <c:pt idx="384">
                  <c:v>-0.16</c:v>
                </c:pt>
                <c:pt idx="385">
                  <c:v>-0.15</c:v>
                </c:pt>
                <c:pt idx="386">
                  <c:v>-0.14</c:v>
                </c:pt>
                <c:pt idx="387">
                  <c:v>-0.13</c:v>
                </c:pt>
                <c:pt idx="388">
                  <c:v>-0.12</c:v>
                </c:pt>
                <c:pt idx="389">
                  <c:v>-0.11</c:v>
                </c:pt>
                <c:pt idx="390">
                  <c:v>-0.1</c:v>
                </c:pt>
                <c:pt idx="391">
                  <c:v>-0.0899999999999998</c:v>
                </c:pt>
                <c:pt idx="392">
                  <c:v>-0.0800000000000001</c:v>
                </c:pt>
                <c:pt idx="393">
                  <c:v>-0.0699999999999998</c:v>
                </c:pt>
                <c:pt idx="394">
                  <c:v>-0.06</c:v>
                </c:pt>
                <c:pt idx="395">
                  <c:v>-0.0499999999999998</c:v>
                </c:pt>
                <c:pt idx="396">
                  <c:v>-0.04</c:v>
                </c:pt>
                <c:pt idx="397">
                  <c:v>-0.0299999999999998</c:v>
                </c:pt>
                <c:pt idx="398">
                  <c:v>-0.02</c:v>
                </c:pt>
                <c:pt idx="399">
                  <c:v>-0.00999999999999978</c:v>
                </c:pt>
                <c:pt idx="400">
                  <c:v>0.0</c:v>
                </c:pt>
                <c:pt idx="401">
                  <c:v>0.00999999999999978</c:v>
                </c:pt>
                <c:pt idx="402">
                  <c:v>0.0200000000000005</c:v>
                </c:pt>
                <c:pt idx="403">
                  <c:v>0.0300000000000002</c:v>
                </c:pt>
                <c:pt idx="404">
                  <c:v>0.04</c:v>
                </c:pt>
                <c:pt idx="405">
                  <c:v>0.0499999999999998</c:v>
                </c:pt>
                <c:pt idx="406">
                  <c:v>0.0600000000000005</c:v>
                </c:pt>
                <c:pt idx="407">
                  <c:v>0.0700000000000003</c:v>
                </c:pt>
                <c:pt idx="408">
                  <c:v>0.0800000000000001</c:v>
                </c:pt>
                <c:pt idx="409">
                  <c:v>0.0899999999999998</c:v>
                </c:pt>
                <c:pt idx="410">
                  <c:v>0.0999999999999996</c:v>
                </c:pt>
                <c:pt idx="411">
                  <c:v>0.11</c:v>
                </c:pt>
                <c:pt idx="412">
                  <c:v>0.12</c:v>
                </c:pt>
                <c:pt idx="413">
                  <c:v>0.13</c:v>
                </c:pt>
                <c:pt idx="414">
                  <c:v>0.14</c:v>
                </c:pt>
                <c:pt idx="415">
                  <c:v>0.15</c:v>
                </c:pt>
                <c:pt idx="416">
                  <c:v>0.16</c:v>
                </c:pt>
                <c:pt idx="417">
                  <c:v>0.17</c:v>
                </c:pt>
                <c:pt idx="418">
                  <c:v>0.18</c:v>
                </c:pt>
                <c:pt idx="419">
                  <c:v>0.19</c:v>
                </c:pt>
                <c:pt idx="420">
                  <c:v>0.2</c:v>
                </c:pt>
                <c:pt idx="421">
                  <c:v>0.21</c:v>
                </c:pt>
                <c:pt idx="422">
                  <c:v>0.22</c:v>
                </c:pt>
                <c:pt idx="423">
                  <c:v>0.23</c:v>
                </c:pt>
                <c:pt idx="424">
                  <c:v>0.24</c:v>
                </c:pt>
                <c:pt idx="425">
                  <c:v>0.25</c:v>
                </c:pt>
                <c:pt idx="426">
                  <c:v>0.26</c:v>
                </c:pt>
                <c:pt idx="427">
                  <c:v>0.27</c:v>
                </c:pt>
                <c:pt idx="428">
                  <c:v>0.28</c:v>
                </c:pt>
                <c:pt idx="429">
                  <c:v>0.29</c:v>
                </c:pt>
                <c:pt idx="430">
                  <c:v>0.3</c:v>
                </c:pt>
                <c:pt idx="431">
                  <c:v>0.31</c:v>
                </c:pt>
                <c:pt idx="432">
                  <c:v>0.32</c:v>
                </c:pt>
                <c:pt idx="433">
                  <c:v>0.33</c:v>
                </c:pt>
                <c:pt idx="434">
                  <c:v>0.34</c:v>
                </c:pt>
                <c:pt idx="435">
                  <c:v>0.35</c:v>
                </c:pt>
                <c:pt idx="436">
                  <c:v>0.36</c:v>
                </c:pt>
                <c:pt idx="437">
                  <c:v>0.37</c:v>
                </c:pt>
                <c:pt idx="438">
                  <c:v>0.38</c:v>
                </c:pt>
                <c:pt idx="439">
                  <c:v>0.39</c:v>
                </c:pt>
                <c:pt idx="440">
                  <c:v>0.4</c:v>
                </c:pt>
                <c:pt idx="441">
                  <c:v>0.41</c:v>
                </c:pt>
                <c:pt idx="442">
                  <c:v>0.42</c:v>
                </c:pt>
                <c:pt idx="443">
                  <c:v>0.43</c:v>
                </c:pt>
                <c:pt idx="444">
                  <c:v>0.44</c:v>
                </c:pt>
                <c:pt idx="445">
                  <c:v>0.45</c:v>
                </c:pt>
                <c:pt idx="446">
                  <c:v>0.46</c:v>
                </c:pt>
                <c:pt idx="447">
                  <c:v>0.47</c:v>
                </c:pt>
                <c:pt idx="448">
                  <c:v>0.48</c:v>
                </c:pt>
                <c:pt idx="449">
                  <c:v>0.49</c:v>
                </c:pt>
                <c:pt idx="450">
                  <c:v>0.5</c:v>
                </c:pt>
                <c:pt idx="451">
                  <c:v>0.51</c:v>
                </c:pt>
                <c:pt idx="452">
                  <c:v>0.52</c:v>
                </c:pt>
                <c:pt idx="453">
                  <c:v>0.53</c:v>
                </c:pt>
                <c:pt idx="454">
                  <c:v>0.54</c:v>
                </c:pt>
                <c:pt idx="455">
                  <c:v>0.55</c:v>
                </c:pt>
                <c:pt idx="456">
                  <c:v>0.56</c:v>
                </c:pt>
                <c:pt idx="457">
                  <c:v>0.57</c:v>
                </c:pt>
                <c:pt idx="458">
                  <c:v>0.58</c:v>
                </c:pt>
                <c:pt idx="459">
                  <c:v>0.59</c:v>
                </c:pt>
                <c:pt idx="460">
                  <c:v>0.6</c:v>
                </c:pt>
                <c:pt idx="461">
                  <c:v>0.61</c:v>
                </c:pt>
                <c:pt idx="462">
                  <c:v>0.62</c:v>
                </c:pt>
                <c:pt idx="463">
                  <c:v>0.63</c:v>
                </c:pt>
                <c:pt idx="464">
                  <c:v>0.64</c:v>
                </c:pt>
                <c:pt idx="465">
                  <c:v>0.65</c:v>
                </c:pt>
                <c:pt idx="466">
                  <c:v>0.66</c:v>
                </c:pt>
                <c:pt idx="467">
                  <c:v>0.67</c:v>
                </c:pt>
                <c:pt idx="468">
                  <c:v>0.68</c:v>
                </c:pt>
                <c:pt idx="469">
                  <c:v>0.69</c:v>
                </c:pt>
                <c:pt idx="470">
                  <c:v>0.7</c:v>
                </c:pt>
                <c:pt idx="471">
                  <c:v>0.71</c:v>
                </c:pt>
                <c:pt idx="472">
                  <c:v>0.72</c:v>
                </c:pt>
                <c:pt idx="473">
                  <c:v>0.73</c:v>
                </c:pt>
                <c:pt idx="474">
                  <c:v>0.74</c:v>
                </c:pt>
                <c:pt idx="475">
                  <c:v>0.75</c:v>
                </c:pt>
                <c:pt idx="476">
                  <c:v>0.76</c:v>
                </c:pt>
                <c:pt idx="477">
                  <c:v>0.77</c:v>
                </c:pt>
                <c:pt idx="478">
                  <c:v>0.78</c:v>
                </c:pt>
                <c:pt idx="479">
                  <c:v>0.79</c:v>
                </c:pt>
                <c:pt idx="480">
                  <c:v>0.8</c:v>
                </c:pt>
                <c:pt idx="481">
                  <c:v>0.81</c:v>
                </c:pt>
                <c:pt idx="482">
                  <c:v>0.82</c:v>
                </c:pt>
                <c:pt idx="483">
                  <c:v>0.83</c:v>
                </c:pt>
                <c:pt idx="484">
                  <c:v>0.84</c:v>
                </c:pt>
                <c:pt idx="485">
                  <c:v>0.85</c:v>
                </c:pt>
                <c:pt idx="486">
                  <c:v>0.86</c:v>
                </c:pt>
                <c:pt idx="487">
                  <c:v>0.87</c:v>
                </c:pt>
                <c:pt idx="488">
                  <c:v>0.88</c:v>
                </c:pt>
                <c:pt idx="489">
                  <c:v>0.89</c:v>
                </c:pt>
                <c:pt idx="490">
                  <c:v>0.9</c:v>
                </c:pt>
                <c:pt idx="491">
                  <c:v>0.91</c:v>
                </c:pt>
                <c:pt idx="492">
                  <c:v>0.92</c:v>
                </c:pt>
                <c:pt idx="493">
                  <c:v>0.93</c:v>
                </c:pt>
                <c:pt idx="494">
                  <c:v>0.94</c:v>
                </c:pt>
                <c:pt idx="495">
                  <c:v>0.95</c:v>
                </c:pt>
                <c:pt idx="496">
                  <c:v>0.96</c:v>
                </c:pt>
                <c:pt idx="497">
                  <c:v>0.97</c:v>
                </c:pt>
                <c:pt idx="498">
                  <c:v>0.98</c:v>
                </c:pt>
                <c:pt idx="499">
                  <c:v>0.99</c:v>
                </c:pt>
                <c:pt idx="500">
                  <c:v>1.0</c:v>
                </c:pt>
                <c:pt idx="501">
                  <c:v>1.01</c:v>
                </c:pt>
                <c:pt idx="502">
                  <c:v>1.02</c:v>
                </c:pt>
                <c:pt idx="503">
                  <c:v>1.03</c:v>
                </c:pt>
                <c:pt idx="504">
                  <c:v>1.04</c:v>
                </c:pt>
                <c:pt idx="505">
                  <c:v>1.05</c:v>
                </c:pt>
                <c:pt idx="506">
                  <c:v>1.06</c:v>
                </c:pt>
                <c:pt idx="507">
                  <c:v>1.07</c:v>
                </c:pt>
                <c:pt idx="508">
                  <c:v>1.08</c:v>
                </c:pt>
                <c:pt idx="509">
                  <c:v>1.09</c:v>
                </c:pt>
                <c:pt idx="510">
                  <c:v>1.100000000000001</c:v>
                </c:pt>
                <c:pt idx="511">
                  <c:v>1.11</c:v>
                </c:pt>
                <c:pt idx="512">
                  <c:v>1.12</c:v>
                </c:pt>
                <c:pt idx="513">
                  <c:v>1.13</c:v>
                </c:pt>
                <c:pt idx="514">
                  <c:v>1.14</c:v>
                </c:pt>
                <c:pt idx="515">
                  <c:v>1.15</c:v>
                </c:pt>
                <c:pt idx="516">
                  <c:v>1.16</c:v>
                </c:pt>
                <c:pt idx="517">
                  <c:v>1.17</c:v>
                </c:pt>
                <c:pt idx="518">
                  <c:v>1.18</c:v>
                </c:pt>
                <c:pt idx="519">
                  <c:v>1.19</c:v>
                </c:pt>
                <c:pt idx="520">
                  <c:v>1.2</c:v>
                </c:pt>
                <c:pt idx="521">
                  <c:v>1.21</c:v>
                </c:pt>
                <c:pt idx="522">
                  <c:v>1.22</c:v>
                </c:pt>
                <c:pt idx="523">
                  <c:v>1.23</c:v>
                </c:pt>
                <c:pt idx="524">
                  <c:v>1.24</c:v>
                </c:pt>
                <c:pt idx="525">
                  <c:v>1.25</c:v>
                </c:pt>
                <c:pt idx="526">
                  <c:v>1.26</c:v>
                </c:pt>
                <c:pt idx="527">
                  <c:v>1.27</c:v>
                </c:pt>
                <c:pt idx="528">
                  <c:v>1.28</c:v>
                </c:pt>
                <c:pt idx="529">
                  <c:v>1.29</c:v>
                </c:pt>
                <c:pt idx="530">
                  <c:v>1.3</c:v>
                </c:pt>
                <c:pt idx="531">
                  <c:v>1.31</c:v>
                </c:pt>
                <c:pt idx="532">
                  <c:v>1.32</c:v>
                </c:pt>
                <c:pt idx="533">
                  <c:v>1.33</c:v>
                </c:pt>
                <c:pt idx="534">
                  <c:v>1.34</c:v>
                </c:pt>
                <c:pt idx="535">
                  <c:v>1.35</c:v>
                </c:pt>
                <c:pt idx="536">
                  <c:v>1.36</c:v>
                </c:pt>
                <c:pt idx="537">
                  <c:v>1.37</c:v>
                </c:pt>
                <c:pt idx="538">
                  <c:v>1.38</c:v>
                </c:pt>
                <c:pt idx="539">
                  <c:v>1.39</c:v>
                </c:pt>
                <c:pt idx="540">
                  <c:v>1.4</c:v>
                </c:pt>
                <c:pt idx="541">
                  <c:v>1.41</c:v>
                </c:pt>
                <c:pt idx="542">
                  <c:v>1.42</c:v>
                </c:pt>
                <c:pt idx="543">
                  <c:v>1.43</c:v>
                </c:pt>
                <c:pt idx="544">
                  <c:v>1.44</c:v>
                </c:pt>
                <c:pt idx="545">
                  <c:v>1.45</c:v>
                </c:pt>
                <c:pt idx="546">
                  <c:v>1.46</c:v>
                </c:pt>
                <c:pt idx="547">
                  <c:v>1.47</c:v>
                </c:pt>
                <c:pt idx="548">
                  <c:v>1.48</c:v>
                </c:pt>
                <c:pt idx="549">
                  <c:v>1.49</c:v>
                </c:pt>
                <c:pt idx="550">
                  <c:v>1.5</c:v>
                </c:pt>
                <c:pt idx="551">
                  <c:v>1.51</c:v>
                </c:pt>
                <c:pt idx="552">
                  <c:v>1.52</c:v>
                </c:pt>
                <c:pt idx="553">
                  <c:v>1.53</c:v>
                </c:pt>
                <c:pt idx="554">
                  <c:v>1.54</c:v>
                </c:pt>
                <c:pt idx="555">
                  <c:v>1.55</c:v>
                </c:pt>
                <c:pt idx="556">
                  <c:v>1.56</c:v>
                </c:pt>
                <c:pt idx="557">
                  <c:v>1.57</c:v>
                </c:pt>
                <c:pt idx="558">
                  <c:v>1.58</c:v>
                </c:pt>
                <c:pt idx="559">
                  <c:v>1.59</c:v>
                </c:pt>
                <c:pt idx="560">
                  <c:v>1.6</c:v>
                </c:pt>
                <c:pt idx="561">
                  <c:v>1.61</c:v>
                </c:pt>
                <c:pt idx="562">
                  <c:v>1.62</c:v>
                </c:pt>
                <c:pt idx="563">
                  <c:v>1.63</c:v>
                </c:pt>
                <c:pt idx="564">
                  <c:v>1.64</c:v>
                </c:pt>
                <c:pt idx="565">
                  <c:v>1.65</c:v>
                </c:pt>
                <c:pt idx="566">
                  <c:v>1.66</c:v>
                </c:pt>
                <c:pt idx="567">
                  <c:v>1.67</c:v>
                </c:pt>
                <c:pt idx="568">
                  <c:v>1.68</c:v>
                </c:pt>
                <c:pt idx="569">
                  <c:v>1.69</c:v>
                </c:pt>
                <c:pt idx="570">
                  <c:v>1.7</c:v>
                </c:pt>
                <c:pt idx="571">
                  <c:v>1.71</c:v>
                </c:pt>
                <c:pt idx="572">
                  <c:v>1.72</c:v>
                </c:pt>
                <c:pt idx="573">
                  <c:v>1.73</c:v>
                </c:pt>
                <c:pt idx="574">
                  <c:v>1.74</c:v>
                </c:pt>
                <c:pt idx="575">
                  <c:v>1.75</c:v>
                </c:pt>
                <c:pt idx="576">
                  <c:v>1.76</c:v>
                </c:pt>
                <c:pt idx="577">
                  <c:v>1.77</c:v>
                </c:pt>
                <c:pt idx="578">
                  <c:v>1.78</c:v>
                </c:pt>
                <c:pt idx="579">
                  <c:v>1.79</c:v>
                </c:pt>
                <c:pt idx="580">
                  <c:v>1.8</c:v>
                </c:pt>
                <c:pt idx="581">
                  <c:v>1.81</c:v>
                </c:pt>
                <c:pt idx="582">
                  <c:v>1.82</c:v>
                </c:pt>
                <c:pt idx="583">
                  <c:v>1.83</c:v>
                </c:pt>
                <c:pt idx="584">
                  <c:v>1.84</c:v>
                </c:pt>
                <c:pt idx="585">
                  <c:v>1.85</c:v>
                </c:pt>
                <c:pt idx="586">
                  <c:v>1.86</c:v>
                </c:pt>
                <c:pt idx="587">
                  <c:v>1.87</c:v>
                </c:pt>
                <c:pt idx="588">
                  <c:v>1.88</c:v>
                </c:pt>
                <c:pt idx="589">
                  <c:v>1.89</c:v>
                </c:pt>
                <c:pt idx="590">
                  <c:v>1.9</c:v>
                </c:pt>
                <c:pt idx="591">
                  <c:v>1.91</c:v>
                </c:pt>
                <c:pt idx="592">
                  <c:v>1.92</c:v>
                </c:pt>
                <c:pt idx="593">
                  <c:v>1.93</c:v>
                </c:pt>
                <c:pt idx="594">
                  <c:v>1.94</c:v>
                </c:pt>
                <c:pt idx="595">
                  <c:v>1.95</c:v>
                </c:pt>
                <c:pt idx="596">
                  <c:v>1.96</c:v>
                </c:pt>
                <c:pt idx="597">
                  <c:v>1.97</c:v>
                </c:pt>
                <c:pt idx="598">
                  <c:v>1.98</c:v>
                </c:pt>
                <c:pt idx="599">
                  <c:v>1.99</c:v>
                </c:pt>
                <c:pt idx="600">
                  <c:v>2.0</c:v>
                </c:pt>
                <c:pt idx="601">
                  <c:v>2.01</c:v>
                </c:pt>
                <c:pt idx="602">
                  <c:v>2.02</c:v>
                </c:pt>
                <c:pt idx="603">
                  <c:v>2.03</c:v>
                </c:pt>
                <c:pt idx="604">
                  <c:v>2.04</c:v>
                </c:pt>
                <c:pt idx="605">
                  <c:v>2.05</c:v>
                </c:pt>
                <c:pt idx="606">
                  <c:v>2.06</c:v>
                </c:pt>
                <c:pt idx="607">
                  <c:v>2.07</c:v>
                </c:pt>
                <c:pt idx="608">
                  <c:v>2.08</c:v>
                </c:pt>
                <c:pt idx="609">
                  <c:v>2.09</c:v>
                </c:pt>
                <c:pt idx="610">
                  <c:v>2.100000000000001</c:v>
                </c:pt>
                <c:pt idx="611">
                  <c:v>2.11</c:v>
                </c:pt>
                <c:pt idx="612">
                  <c:v>2.12</c:v>
                </c:pt>
                <c:pt idx="613">
                  <c:v>2.13</c:v>
                </c:pt>
                <c:pt idx="614">
                  <c:v>2.140000000000001</c:v>
                </c:pt>
                <c:pt idx="615">
                  <c:v>2.15</c:v>
                </c:pt>
                <c:pt idx="616">
                  <c:v>2.16</c:v>
                </c:pt>
                <c:pt idx="617">
                  <c:v>2.17</c:v>
                </c:pt>
                <c:pt idx="618">
                  <c:v>2.18</c:v>
                </c:pt>
                <c:pt idx="619">
                  <c:v>2.19</c:v>
                </c:pt>
                <c:pt idx="620">
                  <c:v>2.2</c:v>
                </c:pt>
                <c:pt idx="621">
                  <c:v>2.21</c:v>
                </c:pt>
                <c:pt idx="622">
                  <c:v>2.22</c:v>
                </c:pt>
                <c:pt idx="623">
                  <c:v>2.23</c:v>
                </c:pt>
                <c:pt idx="624">
                  <c:v>2.24</c:v>
                </c:pt>
                <c:pt idx="625">
                  <c:v>2.25</c:v>
                </c:pt>
                <c:pt idx="626">
                  <c:v>2.26</c:v>
                </c:pt>
                <c:pt idx="627">
                  <c:v>2.27</c:v>
                </c:pt>
                <c:pt idx="628">
                  <c:v>2.28</c:v>
                </c:pt>
                <c:pt idx="629">
                  <c:v>2.29</c:v>
                </c:pt>
                <c:pt idx="630">
                  <c:v>2.3</c:v>
                </c:pt>
                <c:pt idx="631">
                  <c:v>2.31</c:v>
                </c:pt>
                <c:pt idx="632">
                  <c:v>2.32</c:v>
                </c:pt>
                <c:pt idx="633">
                  <c:v>2.33</c:v>
                </c:pt>
                <c:pt idx="634">
                  <c:v>2.34</c:v>
                </c:pt>
                <c:pt idx="635">
                  <c:v>2.35</c:v>
                </c:pt>
                <c:pt idx="636">
                  <c:v>2.36</c:v>
                </c:pt>
                <c:pt idx="637">
                  <c:v>2.37</c:v>
                </c:pt>
                <c:pt idx="638">
                  <c:v>2.38</c:v>
                </c:pt>
                <c:pt idx="639">
                  <c:v>2.39</c:v>
                </c:pt>
                <c:pt idx="640">
                  <c:v>2.4</c:v>
                </c:pt>
                <c:pt idx="641">
                  <c:v>2.41</c:v>
                </c:pt>
                <c:pt idx="642">
                  <c:v>2.42</c:v>
                </c:pt>
                <c:pt idx="643">
                  <c:v>2.43</c:v>
                </c:pt>
                <c:pt idx="644">
                  <c:v>2.44</c:v>
                </c:pt>
                <c:pt idx="645">
                  <c:v>2.45</c:v>
                </c:pt>
                <c:pt idx="646">
                  <c:v>2.46</c:v>
                </c:pt>
                <c:pt idx="647">
                  <c:v>2.47</c:v>
                </c:pt>
                <c:pt idx="648">
                  <c:v>2.48</c:v>
                </c:pt>
                <c:pt idx="649">
                  <c:v>2.49</c:v>
                </c:pt>
                <c:pt idx="650">
                  <c:v>2.5</c:v>
                </c:pt>
                <c:pt idx="651">
                  <c:v>2.51</c:v>
                </c:pt>
                <c:pt idx="652">
                  <c:v>2.52</c:v>
                </c:pt>
                <c:pt idx="653">
                  <c:v>2.53</c:v>
                </c:pt>
                <c:pt idx="654">
                  <c:v>2.54</c:v>
                </c:pt>
                <c:pt idx="655">
                  <c:v>2.55</c:v>
                </c:pt>
                <c:pt idx="656">
                  <c:v>2.56</c:v>
                </c:pt>
                <c:pt idx="657">
                  <c:v>2.57</c:v>
                </c:pt>
                <c:pt idx="658">
                  <c:v>2.58</c:v>
                </c:pt>
                <c:pt idx="659">
                  <c:v>2.59</c:v>
                </c:pt>
                <c:pt idx="660">
                  <c:v>2.6</c:v>
                </c:pt>
                <c:pt idx="661">
                  <c:v>2.61</c:v>
                </c:pt>
                <c:pt idx="662">
                  <c:v>2.62</c:v>
                </c:pt>
                <c:pt idx="663">
                  <c:v>2.63</c:v>
                </c:pt>
                <c:pt idx="664">
                  <c:v>2.64</c:v>
                </c:pt>
                <c:pt idx="665">
                  <c:v>2.65</c:v>
                </c:pt>
                <c:pt idx="666">
                  <c:v>2.66</c:v>
                </c:pt>
                <c:pt idx="667">
                  <c:v>2.67</c:v>
                </c:pt>
                <c:pt idx="668">
                  <c:v>2.68</c:v>
                </c:pt>
                <c:pt idx="669">
                  <c:v>2.69</c:v>
                </c:pt>
                <c:pt idx="670">
                  <c:v>2.7</c:v>
                </c:pt>
                <c:pt idx="671">
                  <c:v>2.71</c:v>
                </c:pt>
                <c:pt idx="672">
                  <c:v>2.72</c:v>
                </c:pt>
                <c:pt idx="673">
                  <c:v>2.73</c:v>
                </c:pt>
                <c:pt idx="674">
                  <c:v>2.74</c:v>
                </c:pt>
                <c:pt idx="675">
                  <c:v>2.75</c:v>
                </c:pt>
                <c:pt idx="676">
                  <c:v>2.76</c:v>
                </c:pt>
                <c:pt idx="677">
                  <c:v>2.77</c:v>
                </c:pt>
                <c:pt idx="678">
                  <c:v>2.78</c:v>
                </c:pt>
                <c:pt idx="679">
                  <c:v>2.79</c:v>
                </c:pt>
                <c:pt idx="680">
                  <c:v>2.8</c:v>
                </c:pt>
                <c:pt idx="681">
                  <c:v>2.81</c:v>
                </c:pt>
                <c:pt idx="682">
                  <c:v>2.82</c:v>
                </c:pt>
                <c:pt idx="683">
                  <c:v>2.83</c:v>
                </c:pt>
                <c:pt idx="684">
                  <c:v>2.84</c:v>
                </c:pt>
                <c:pt idx="685">
                  <c:v>2.85</c:v>
                </c:pt>
                <c:pt idx="686">
                  <c:v>2.86</c:v>
                </c:pt>
                <c:pt idx="687">
                  <c:v>2.87</c:v>
                </c:pt>
                <c:pt idx="688">
                  <c:v>2.88</c:v>
                </c:pt>
                <c:pt idx="689">
                  <c:v>2.89</c:v>
                </c:pt>
                <c:pt idx="690">
                  <c:v>2.9</c:v>
                </c:pt>
                <c:pt idx="691">
                  <c:v>2.91</c:v>
                </c:pt>
                <c:pt idx="692">
                  <c:v>2.92</c:v>
                </c:pt>
                <c:pt idx="693">
                  <c:v>2.93</c:v>
                </c:pt>
                <c:pt idx="694">
                  <c:v>2.94</c:v>
                </c:pt>
                <c:pt idx="695">
                  <c:v>2.95</c:v>
                </c:pt>
                <c:pt idx="696">
                  <c:v>2.96</c:v>
                </c:pt>
                <c:pt idx="697">
                  <c:v>2.97</c:v>
                </c:pt>
                <c:pt idx="698">
                  <c:v>2.98</c:v>
                </c:pt>
                <c:pt idx="699">
                  <c:v>2.99</c:v>
                </c:pt>
                <c:pt idx="700">
                  <c:v>3.0</c:v>
                </c:pt>
                <c:pt idx="701">
                  <c:v>3.01</c:v>
                </c:pt>
                <c:pt idx="702">
                  <c:v>3.02</c:v>
                </c:pt>
                <c:pt idx="703">
                  <c:v>3.03</c:v>
                </c:pt>
                <c:pt idx="704">
                  <c:v>3.04</c:v>
                </c:pt>
                <c:pt idx="705">
                  <c:v>3.05</c:v>
                </c:pt>
                <c:pt idx="706">
                  <c:v>3.06</c:v>
                </c:pt>
                <c:pt idx="707">
                  <c:v>3.07</c:v>
                </c:pt>
                <c:pt idx="708">
                  <c:v>3.08</c:v>
                </c:pt>
                <c:pt idx="709">
                  <c:v>3.09</c:v>
                </c:pt>
                <c:pt idx="710">
                  <c:v>3.100000000000001</c:v>
                </c:pt>
                <c:pt idx="711">
                  <c:v>3.11</c:v>
                </c:pt>
                <c:pt idx="712">
                  <c:v>3.12</c:v>
                </c:pt>
                <c:pt idx="713">
                  <c:v>3.13</c:v>
                </c:pt>
                <c:pt idx="714">
                  <c:v>3.140000000000001</c:v>
                </c:pt>
                <c:pt idx="715">
                  <c:v>3.15</c:v>
                </c:pt>
                <c:pt idx="716">
                  <c:v>3.16</c:v>
                </c:pt>
                <c:pt idx="717">
                  <c:v>3.17</c:v>
                </c:pt>
                <c:pt idx="718">
                  <c:v>3.18</c:v>
                </c:pt>
                <c:pt idx="719">
                  <c:v>3.19</c:v>
                </c:pt>
                <c:pt idx="720">
                  <c:v>3.2</c:v>
                </c:pt>
                <c:pt idx="721">
                  <c:v>3.21</c:v>
                </c:pt>
                <c:pt idx="722">
                  <c:v>3.22</c:v>
                </c:pt>
                <c:pt idx="723">
                  <c:v>3.23</c:v>
                </c:pt>
                <c:pt idx="724">
                  <c:v>3.24</c:v>
                </c:pt>
                <c:pt idx="725">
                  <c:v>3.25</c:v>
                </c:pt>
                <c:pt idx="726">
                  <c:v>3.26</c:v>
                </c:pt>
                <c:pt idx="727">
                  <c:v>3.27</c:v>
                </c:pt>
                <c:pt idx="728">
                  <c:v>3.28</c:v>
                </c:pt>
                <c:pt idx="729">
                  <c:v>3.29</c:v>
                </c:pt>
                <c:pt idx="730">
                  <c:v>3.3</c:v>
                </c:pt>
                <c:pt idx="731">
                  <c:v>3.31</c:v>
                </c:pt>
                <c:pt idx="732">
                  <c:v>3.32</c:v>
                </c:pt>
                <c:pt idx="733">
                  <c:v>3.33</c:v>
                </c:pt>
                <c:pt idx="734">
                  <c:v>3.34</c:v>
                </c:pt>
                <c:pt idx="735">
                  <c:v>3.35</c:v>
                </c:pt>
                <c:pt idx="736">
                  <c:v>3.36</c:v>
                </c:pt>
                <c:pt idx="737">
                  <c:v>3.37</c:v>
                </c:pt>
                <c:pt idx="738">
                  <c:v>3.38</c:v>
                </c:pt>
                <c:pt idx="739">
                  <c:v>3.39</c:v>
                </c:pt>
                <c:pt idx="740">
                  <c:v>3.4</c:v>
                </c:pt>
                <c:pt idx="741">
                  <c:v>3.41</c:v>
                </c:pt>
                <c:pt idx="742">
                  <c:v>3.42</c:v>
                </c:pt>
                <c:pt idx="743">
                  <c:v>3.43</c:v>
                </c:pt>
                <c:pt idx="744">
                  <c:v>3.44</c:v>
                </c:pt>
                <c:pt idx="745">
                  <c:v>3.45</c:v>
                </c:pt>
                <c:pt idx="746">
                  <c:v>3.46</c:v>
                </c:pt>
                <c:pt idx="747">
                  <c:v>3.47</c:v>
                </c:pt>
                <c:pt idx="748">
                  <c:v>3.48</c:v>
                </c:pt>
                <c:pt idx="749">
                  <c:v>3.49</c:v>
                </c:pt>
                <c:pt idx="750">
                  <c:v>3.5</c:v>
                </c:pt>
                <c:pt idx="751">
                  <c:v>3.51</c:v>
                </c:pt>
                <c:pt idx="752">
                  <c:v>3.52</c:v>
                </c:pt>
                <c:pt idx="753">
                  <c:v>3.53</c:v>
                </c:pt>
                <c:pt idx="754">
                  <c:v>3.54</c:v>
                </c:pt>
                <c:pt idx="755">
                  <c:v>3.55</c:v>
                </c:pt>
                <c:pt idx="756">
                  <c:v>3.56</c:v>
                </c:pt>
                <c:pt idx="757">
                  <c:v>3.57</c:v>
                </c:pt>
                <c:pt idx="758">
                  <c:v>3.58</c:v>
                </c:pt>
                <c:pt idx="759">
                  <c:v>3.59</c:v>
                </c:pt>
                <c:pt idx="760">
                  <c:v>3.6</c:v>
                </c:pt>
                <c:pt idx="761">
                  <c:v>3.61</c:v>
                </c:pt>
                <c:pt idx="762">
                  <c:v>3.62</c:v>
                </c:pt>
                <c:pt idx="763">
                  <c:v>3.63</c:v>
                </c:pt>
                <c:pt idx="764">
                  <c:v>3.64</c:v>
                </c:pt>
                <c:pt idx="765">
                  <c:v>3.65</c:v>
                </c:pt>
                <c:pt idx="766">
                  <c:v>3.66</c:v>
                </c:pt>
                <c:pt idx="767">
                  <c:v>3.67</c:v>
                </c:pt>
                <c:pt idx="768">
                  <c:v>3.68</c:v>
                </c:pt>
                <c:pt idx="769">
                  <c:v>3.69</c:v>
                </c:pt>
                <c:pt idx="770">
                  <c:v>3.7</c:v>
                </c:pt>
                <c:pt idx="771">
                  <c:v>3.71</c:v>
                </c:pt>
                <c:pt idx="772">
                  <c:v>3.72</c:v>
                </c:pt>
                <c:pt idx="773">
                  <c:v>3.73</c:v>
                </c:pt>
                <c:pt idx="774">
                  <c:v>3.74</c:v>
                </c:pt>
                <c:pt idx="775">
                  <c:v>3.75</c:v>
                </c:pt>
                <c:pt idx="776">
                  <c:v>3.76</c:v>
                </c:pt>
                <c:pt idx="777">
                  <c:v>3.77</c:v>
                </c:pt>
                <c:pt idx="778">
                  <c:v>3.78</c:v>
                </c:pt>
                <c:pt idx="779">
                  <c:v>3.79</c:v>
                </c:pt>
                <c:pt idx="780">
                  <c:v>3.8</c:v>
                </c:pt>
                <c:pt idx="781">
                  <c:v>3.81</c:v>
                </c:pt>
                <c:pt idx="782">
                  <c:v>3.82</c:v>
                </c:pt>
                <c:pt idx="783">
                  <c:v>3.83</c:v>
                </c:pt>
                <c:pt idx="784">
                  <c:v>3.84</c:v>
                </c:pt>
                <c:pt idx="785">
                  <c:v>3.85</c:v>
                </c:pt>
                <c:pt idx="786">
                  <c:v>3.86</c:v>
                </c:pt>
                <c:pt idx="787">
                  <c:v>3.87</c:v>
                </c:pt>
                <c:pt idx="788">
                  <c:v>3.88</c:v>
                </c:pt>
                <c:pt idx="789">
                  <c:v>3.89</c:v>
                </c:pt>
                <c:pt idx="790">
                  <c:v>3.9</c:v>
                </c:pt>
                <c:pt idx="791">
                  <c:v>3.91</c:v>
                </c:pt>
                <c:pt idx="792">
                  <c:v>3.92</c:v>
                </c:pt>
                <c:pt idx="793">
                  <c:v>3.930000000000001</c:v>
                </c:pt>
                <c:pt idx="794">
                  <c:v>3.94</c:v>
                </c:pt>
                <c:pt idx="795">
                  <c:v>3.95</c:v>
                </c:pt>
                <c:pt idx="796">
                  <c:v>3.96</c:v>
                </c:pt>
                <c:pt idx="797">
                  <c:v>3.97</c:v>
                </c:pt>
                <c:pt idx="798">
                  <c:v>3.98</c:v>
                </c:pt>
                <c:pt idx="799">
                  <c:v>3.99</c:v>
                </c:pt>
                <c:pt idx="800">
                  <c:v>4.0</c:v>
                </c:pt>
              </c:numCache>
            </c:numRef>
          </c:cat>
          <c:val>
            <c:numRef>
              <c:f>'7m'!$C$43:$C$843</c:f>
              <c:numCache>
                <c:formatCode>General</c:formatCode>
                <c:ptCount val="801"/>
                <c:pt idx="0">
                  <c:v>0.002756305973425</c:v>
                </c:pt>
                <c:pt idx="1">
                  <c:v>0.00279797967150488</c:v>
                </c:pt>
                <c:pt idx="2">
                  <c:v>0.00284031883518421</c:v>
                </c:pt>
                <c:pt idx="3">
                  <c:v>0.00288333447390313</c:v>
                </c:pt>
                <c:pt idx="4">
                  <c:v>0.00292703778145603</c:v>
                </c:pt>
                <c:pt idx="5">
                  <c:v>0.00297144013901096</c:v>
                </c:pt>
                <c:pt idx="6">
                  <c:v>0.00301655311817424</c:v>
                </c:pt>
                <c:pt idx="7">
                  <c:v>0.00306238848410102</c:v>
                </c:pt>
                <c:pt idx="8">
                  <c:v>0.00310895819865206</c:v>
                </c:pt>
                <c:pt idx="9">
                  <c:v>0.00315627442359748</c:v>
                </c:pt>
                <c:pt idx="10">
                  <c:v>0.00320434952386775</c:v>
                </c:pt>
                <c:pt idx="11">
                  <c:v>0.00325319607085264</c:v>
                </c:pt>
                <c:pt idx="12">
                  <c:v>0.0033028268457485</c:v>
                </c:pt>
                <c:pt idx="13">
                  <c:v>0.00335325484295449</c:v>
                </c:pt>
                <c:pt idx="14">
                  <c:v>0.00340449327351808</c:v>
                </c:pt>
                <c:pt idx="15">
                  <c:v>0.00345655556863056</c:v>
                </c:pt>
                <c:pt idx="16">
                  <c:v>0.0035094553831729</c:v>
                </c:pt>
                <c:pt idx="17">
                  <c:v>0.00356320659931241</c:v>
                </c:pt>
                <c:pt idx="18">
                  <c:v>0.00361782333015093</c:v>
                </c:pt>
                <c:pt idx="19">
                  <c:v>0.00367331992342468</c:v>
                </c:pt>
                <c:pt idx="20">
                  <c:v>0.00372971096525661</c:v>
                </c:pt>
                <c:pt idx="21">
                  <c:v>0.00378701128396144</c:v>
                </c:pt>
                <c:pt idx="22">
                  <c:v>0.00384523595390404</c:v>
                </c:pt>
                <c:pt idx="23">
                  <c:v>0.00390440029941147</c:v>
                </c:pt>
                <c:pt idx="24">
                  <c:v>0.00396451989873927</c:v>
                </c:pt>
                <c:pt idx="25">
                  <c:v>0.00402561058809237</c:v>
                </c:pt>
                <c:pt idx="26">
                  <c:v>0.00408768846570101</c:v>
                </c:pt>
                <c:pt idx="27">
                  <c:v>0.00415076989595222</c:v>
                </c:pt>
                <c:pt idx="28">
                  <c:v>0.00421487151357711</c:v>
                </c:pt>
                <c:pt idx="29">
                  <c:v>0.00428001022789462</c:v>
                </c:pt>
                <c:pt idx="30">
                  <c:v>0.00434620322711183</c:v>
                </c:pt>
                <c:pt idx="31">
                  <c:v>0.00441346798268147</c:v>
                </c:pt>
                <c:pt idx="32">
                  <c:v>0.00448182225371683</c:v>
                </c:pt>
                <c:pt idx="33">
                  <c:v>0.00455128409146452</c:v>
                </c:pt>
                <c:pt idx="34">
                  <c:v>0.00462187184383537</c:v>
                </c:pt>
                <c:pt idx="35">
                  <c:v>0.00469360415999388</c:v>
                </c:pt>
                <c:pt idx="36">
                  <c:v>0.00476649999500638</c:v>
                </c:pt>
                <c:pt idx="37">
                  <c:v>0.00484057861454838</c:v>
                </c:pt>
                <c:pt idx="38">
                  <c:v>0.00491585959967123</c:v>
                </c:pt>
                <c:pt idx="39">
                  <c:v>0.00499236285162847</c:v>
                </c:pt>
                <c:pt idx="40">
                  <c:v>0.00507010859676199</c:v>
                </c:pt>
                <c:pt idx="41">
                  <c:v>0.00514911739144838</c:v>
                </c:pt>
                <c:pt idx="42">
                  <c:v>0.00522941012710541</c:v>
                </c:pt>
                <c:pt idx="43">
                  <c:v>0.00531100803525919</c:v>
                </c:pt>
                <c:pt idx="44">
                  <c:v>0.00539393269267172</c:v>
                </c:pt>
                <c:pt idx="45">
                  <c:v>0.00547820602652935</c:v>
                </c:pt>
                <c:pt idx="46">
                  <c:v>0.00556385031969199</c:v>
                </c:pt>
                <c:pt idx="47">
                  <c:v>0.00565088821600325</c:v>
                </c:pt>
                <c:pt idx="48">
                  <c:v>0.00573934272566154</c:v>
                </c:pt>
                <c:pt idx="49">
                  <c:v>0.00582923723065211</c:v>
                </c:pt>
                <c:pt idx="50">
                  <c:v>0.00592059549024006</c:v>
                </c:pt>
                <c:pt idx="51">
                  <c:v>0.00601344164652426</c:v>
                </c:pt>
                <c:pt idx="52">
                  <c:v>0.00610780023005203</c:v>
                </c:pt>
                <c:pt idx="53">
                  <c:v>0.00620369616549453</c:v>
                </c:pt>
                <c:pt idx="54">
                  <c:v>0.00630115477738272</c:v>
                </c:pt>
                <c:pt idx="55">
                  <c:v>0.0064002017959036</c:v>
                </c:pt>
                <c:pt idx="56">
                  <c:v>0.00650086336275658</c:v>
                </c:pt>
                <c:pt idx="57">
                  <c:v>0.00660316603706964</c:v>
                </c:pt>
                <c:pt idx="58">
                  <c:v>0.00670713680137505</c:v>
                </c:pt>
                <c:pt idx="59">
                  <c:v>0.00681280306764417</c:v>
                </c:pt>
                <c:pt idx="60">
                  <c:v>0.00692019268338099</c:v>
                </c:pt>
                <c:pt idx="61">
                  <c:v>0.00702933393777388</c:v>
                </c:pt>
                <c:pt idx="62">
                  <c:v>0.0071402555679052</c:v>
                </c:pt>
                <c:pt idx="63">
                  <c:v>0.00725298676501794</c:v>
                </c:pt>
                <c:pt idx="64">
                  <c:v>0.0073675571808391</c:v>
                </c:pt>
                <c:pt idx="65">
                  <c:v>0.00748399693395872</c:v>
                </c:pt>
                <c:pt idx="66">
                  <c:v>0.00760233661626432</c:v>
                </c:pt>
                <c:pt idx="67">
                  <c:v>0.00772260729942947</c:v>
                </c:pt>
                <c:pt idx="68">
                  <c:v>0.00784484054145607</c:v>
                </c:pt>
                <c:pt idx="69">
                  <c:v>0.00796906839326897</c:v>
                </c:pt>
                <c:pt idx="70">
                  <c:v>0.00809532340536241</c:v>
                </c:pt>
                <c:pt idx="71">
                  <c:v>0.00822363863449685</c:v>
                </c:pt>
                <c:pt idx="72">
                  <c:v>0.00835404765044521</c:v>
                </c:pt>
                <c:pt idx="73">
                  <c:v>0.00848658454278736</c:v>
                </c:pt>
                <c:pt idx="74">
                  <c:v>0.00862128392775148</c:v>
                </c:pt>
                <c:pt idx="75">
                  <c:v>0.00875818095510097</c:v>
                </c:pt>
                <c:pt idx="76">
                  <c:v>0.00889731131506551</c:v>
                </c:pt>
                <c:pt idx="77">
                  <c:v>0.00903871124531463</c:v>
                </c:pt>
                <c:pt idx="78">
                  <c:v>0.00918241753797235</c:v>
                </c:pt>
                <c:pt idx="79">
                  <c:v>0.00932846754667096</c:v>
                </c:pt>
                <c:pt idx="80">
                  <c:v>0.00947689919364237</c:v>
                </c:pt>
                <c:pt idx="81">
                  <c:v>0.00962775097684501</c:v>
                </c:pt>
                <c:pt idx="82">
                  <c:v>0.00978106197712425</c:v>
                </c:pt>
                <c:pt idx="83">
                  <c:v>0.00993687186540435</c:v>
                </c:pt>
                <c:pt idx="84">
                  <c:v>0.0100952209099098</c:v>
                </c:pt>
                <c:pt idx="85">
                  <c:v>0.0102561499834135</c:v>
                </c:pt>
                <c:pt idx="86">
                  <c:v>0.0104197005705095</c:v>
                </c:pt>
                <c:pt idx="87">
                  <c:v>0.0105859147749078</c:v>
                </c:pt>
                <c:pt idx="88">
                  <c:v>0.010754835326749</c:v>
                </c:pt>
                <c:pt idx="89">
                  <c:v>0.0109265055899344</c:v>
                </c:pt>
                <c:pt idx="90">
                  <c:v>0.0111009695694714</c:v>
                </c:pt>
                <c:pt idx="91">
                  <c:v>0.0112782719188282</c:v>
                </c:pt>
                <c:pt idx="92">
                  <c:v>0.0114584579472969</c:v>
                </c:pt>
                <c:pt idx="93">
                  <c:v>0.0116415736273605</c:v>
                </c:pt>
                <c:pt idx="94">
                  <c:v>0.0118276656020611</c:v>
                </c:pt>
                <c:pt idx="95">
                  <c:v>0.0120167811923648</c:v>
                </c:pt>
                <c:pt idx="96">
                  <c:v>0.0122089684045206</c:v>
                </c:pt>
                <c:pt idx="97">
                  <c:v>0.0124042759374093</c:v>
                </c:pt>
                <c:pt idx="98">
                  <c:v>0.012602753189877</c:v>
                </c:pt>
                <c:pt idx="99">
                  <c:v>0.0128044502680513</c:v>
                </c:pt>
                <c:pt idx="100">
                  <c:v>0.0130094179926338</c:v>
                </c:pt>
                <c:pt idx="101">
                  <c:v>0.0132177079061662</c:v>
                </c:pt>
                <c:pt idx="102">
                  <c:v>0.0134293722802631</c:v>
                </c:pt>
                <c:pt idx="103">
                  <c:v>0.0136444641228094</c:v>
                </c:pt>
                <c:pt idx="104">
                  <c:v>0.0138630371851147</c:v>
                </c:pt>
                <c:pt idx="105">
                  <c:v>0.0140851459690215</c:v>
                </c:pt>
                <c:pt idx="106">
                  <c:v>0.0143108457339599</c:v>
                </c:pt>
                <c:pt idx="107">
                  <c:v>0.0145401925039458</c:v>
                </c:pt>
                <c:pt idx="108">
                  <c:v>0.0147732430745139</c:v>
                </c:pt>
                <c:pt idx="109">
                  <c:v>0.0150100550195814</c:v>
                </c:pt>
                <c:pt idx="110">
                  <c:v>0.0152506866982363</c:v>
                </c:pt>
                <c:pt idx="111">
                  <c:v>0.0154951972614426</c:v>
                </c:pt>
                <c:pt idx="112">
                  <c:v>0.015743646658657</c:v>
                </c:pt>
                <c:pt idx="113">
                  <c:v>0.01599609564435</c:v>
                </c:pt>
                <c:pt idx="114">
                  <c:v>0.0162526057844239</c:v>
                </c:pt>
                <c:pt idx="115">
                  <c:v>0.0165132394625212</c:v>
                </c:pt>
                <c:pt idx="116">
                  <c:v>0.016778059886215</c:v>
                </c:pt>
                <c:pt idx="117">
                  <c:v>0.0170471310930753</c:v>
                </c:pt>
                <c:pt idx="118">
                  <c:v>0.0173205179566007</c:v>
                </c:pt>
                <c:pt idx="119">
                  <c:v>0.0175982861920101</c:v>
                </c:pt>
                <c:pt idx="120">
                  <c:v>0.017880502361884</c:v>
                </c:pt>
                <c:pt idx="121">
                  <c:v>0.0181672338816473</c:v>
                </c:pt>
                <c:pt idx="122">
                  <c:v>0.0184585490248856</c:v>
                </c:pt>
                <c:pt idx="123">
                  <c:v>0.0187545169284834</c:v>
                </c:pt>
                <c:pt idx="124">
                  <c:v>0.0190552075975778</c:v>
                </c:pt>
                <c:pt idx="125">
                  <c:v>0.0193606919103157</c:v>
                </c:pt>
                <c:pt idx="126">
                  <c:v>0.0196710416224054</c:v>
                </c:pt>
                <c:pt idx="127">
                  <c:v>0.0199863293714523</c:v>
                </c:pt>
                <c:pt idx="128">
                  <c:v>0.0203066286810679</c:v>
                </c:pt>
                <c:pt idx="129">
                  <c:v>0.0206320139647413</c:v>
                </c:pt>
                <c:pt idx="130">
                  <c:v>0.0209625605294628</c:v>
                </c:pt>
                <c:pt idx="131">
                  <c:v>0.0212983445790868</c:v>
                </c:pt>
                <c:pt idx="132">
                  <c:v>0.021639443217424</c:v>
                </c:pt>
                <c:pt idx="133">
                  <c:v>0.0219859344510492</c:v>
                </c:pt>
                <c:pt idx="134">
                  <c:v>0.0223378971918136</c:v>
                </c:pt>
                <c:pt idx="135">
                  <c:v>0.0226954112590492</c:v>
                </c:pt>
                <c:pt idx="136">
                  <c:v>0.0230585573814505</c:v>
                </c:pt>
                <c:pt idx="137">
                  <c:v>0.0234274171986233</c:v>
                </c:pt>
                <c:pt idx="138">
                  <c:v>0.0238020732622841</c:v>
                </c:pt>
                <c:pt idx="139">
                  <c:v>0.0241826090370988</c:v>
                </c:pt>
                <c:pt idx="140">
                  <c:v>0.0245691089011442</c:v>
                </c:pt>
                <c:pt idx="141">
                  <c:v>0.0249616581459802</c:v>
                </c:pt>
                <c:pt idx="142">
                  <c:v>0.0253603429763161</c:v>
                </c:pt>
                <c:pt idx="143">
                  <c:v>0.0257652505092568</c:v>
                </c:pt>
                <c:pt idx="144">
                  <c:v>0.0261764687731137</c:v>
                </c:pt>
                <c:pt idx="145">
                  <c:v>0.0265940867057638</c:v>
                </c:pt>
                <c:pt idx="146">
                  <c:v>0.0270181941525411</c:v>
                </c:pt>
                <c:pt idx="147">
                  <c:v>0.0274488818636452</c:v>
                </c:pt>
                <c:pt idx="148">
                  <c:v>0.0278862414910486</c:v>
                </c:pt>
                <c:pt idx="149">
                  <c:v>0.028330365584887</c:v>
                </c:pt>
                <c:pt idx="150">
                  <c:v>0.0287813475893145</c:v>
                </c:pt>
                <c:pt idx="151">
                  <c:v>0.029239281837807</c:v>
                </c:pt>
                <c:pt idx="152">
                  <c:v>0.0297042635478946</c:v>
                </c:pt>
                <c:pt idx="153">
                  <c:v>0.0301763888153061</c:v>
                </c:pt>
                <c:pt idx="154">
                  <c:v>0.0306557546075058</c:v>
                </c:pt>
                <c:pt idx="646">
                  <c:v>0.0306557546075058</c:v>
                </c:pt>
                <c:pt idx="647">
                  <c:v>0.0301763888153061</c:v>
                </c:pt>
                <c:pt idx="648">
                  <c:v>0.0297042635478946</c:v>
                </c:pt>
                <c:pt idx="649">
                  <c:v>0.029239281837807</c:v>
                </c:pt>
                <c:pt idx="650">
                  <c:v>0.0287813475893145</c:v>
                </c:pt>
                <c:pt idx="651">
                  <c:v>0.028330365584887</c:v>
                </c:pt>
                <c:pt idx="652">
                  <c:v>0.0278862414910486</c:v>
                </c:pt>
                <c:pt idx="653">
                  <c:v>0.0274488818636452</c:v>
                </c:pt>
                <c:pt idx="654">
                  <c:v>0.0270181941525411</c:v>
                </c:pt>
                <c:pt idx="655">
                  <c:v>0.0265940867057638</c:v>
                </c:pt>
                <c:pt idx="656">
                  <c:v>0.0261764687731137</c:v>
                </c:pt>
                <c:pt idx="657">
                  <c:v>0.0257652505092568</c:v>
                </c:pt>
                <c:pt idx="658">
                  <c:v>0.0253603429763161</c:v>
                </c:pt>
                <c:pt idx="659">
                  <c:v>0.0249616581459802</c:v>
                </c:pt>
                <c:pt idx="660">
                  <c:v>0.0245691089011442</c:v>
                </c:pt>
                <c:pt idx="661">
                  <c:v>0.0241826090370988</c:v>
                </c:pt>
                <c:pt idx="662">
                  <c:v>0.0238020732622841</c:v>
                </c:pt>
                <c:pt idx="663">
                  <c:v>0.0234274171986233</c:v>
                </c:pt>
                <c:pt idx="664">
                  <c:v>0.0230585573814504</c:v>
                </c:pt>
                <c:pt idx="665">
                  <c:v>0.0226954112590491</c:v>
                </c:pt>
                <c:pt idx="666">
                  <c:v>0.0223378971918136</c:v>
                </c:pt>
                <c:pt idx="667">
                  <c:v>0.0219859344510492</c:v>
                </c:pt>
                <c:pt idx="668">
                  <c:v>0.021639443217424</c:v>
                </c:pt>
                <c:pt idx="669">
                  <c:v>0.0212983445790868</c:v>
                </c:pt>
                <c:pt idx="670">
                  <c:v>0.0209625605294628</c:v>
                </c:pt>
                <c:pt idx="671">
                  <c:v>0.0206320139647413</c:v>
                </c:pt>
                <c:pt idx="672">
                  <c:v>0.0203066286810679</c:v>
                </c:pt>
                <c:pt idx="673">
                  <c:v>0.0199863293714523</c:v>
                </c:pt>
                <c:pt idx="674">
                  <c:v>0.0196710416224054</c:v>
                </c:pt>
                <c:pt idx="675">
                  <c:v>0.0193606919103157</c:v>
                </c:pt>
                <c:pt idx="676">
                  <c:v>0.0190552075975778</c:v>
                </c:pt>
                <c:pt idx="677">
                  <c:v>0.0187545169284833</c:v>
                </c:pt>
                <c:pt idx="678">
                  <c:v>0.0184585490248856</c:v>
                </c:pt>
                <c:pt idx="679">
                  <c:v>0.0181672338816473</c:v>
                </c:pt>
                <c:pt idx="680">
                  <c:v>0.017880502361884</c:v>
                </c:pt>
                <c:pt idx="681">
                  <c:v>0.0175982861920101</c:v>
                </c:pt>
                <c:pt idx="682">
                  <c:v>0.0173205179566007</c:v>
                </c:pt>
                <c:pt idx="683">
                  <c:v>0.0170471310930753</c:v>
                </c:pt>
                <c:pt idx="684">
                  <c:v>0.016778059886215</c:v>
                </c:pt>
                <c:pt idx="685">
                  <c:v>0.0165132394625212</c:v>
                </c:pt>
                <c:pt idx="686">
                  <c:v>0.0162526057844239</c:v>
                </c:pt>
                <c:pt idx="687">
                  <c:v>0.01599609564435</c:v>
                </c:pt>
                <c:pt idx="688">
                  <c:v>0.015743646658657</c:v>
                </c:pt>
                <c:pt idx="689">
                  <c:v>0.0154951972614425</c:v>
                </c:pt>
                <c:pt idx="690">
                  <c:v>0.0152506866982363</c:v>
                </c:pt>
                <c:pt idx="691">
                  <c:v>0.0150100550195814</c:v>
                </c:pt>
                <c:pt idx="692">
                  <c:v>0.0147732430745139</c:v>
                </c:pt>
                <c:pt idx="693">
                  <c:v>0.0145401925039458</c:v>
                </c:pt>
                <c:pt idx="694">
                  <c:v>0.0143108457339599</c:v>
                </c:pt>
                <c:pt idx="695">
                  <c:v>0.0140851459690215</c:v>
                </c:pt>
                <c:pt idx="696">
                  <c:v>0.0138630371851147</c:v>
                </c:pt>
                <c:pt idx="697">
                  <c:v>0.0136444641228094</c:v>
                </c:pt>
                <c:pt idx="698">
                  <c:v>0.0134293722802631</c:v>
                </c:pt>
                <c:pt idx="699">
                  <c:v>0.0132177079061662</c:v>
                </c:pt>
                <c:pt idx="700">
                  <c:v>0.0130094179926338</c:v>
                </c:pt>
                <c:pt idx="701">
                  <c:v>0.0128044502680513</c:v>
                </c:pt>
                <c:pt idx="702">
                  <c:v>0.012602753189877</c:v>
                </c:pt>
                <c:pt idx="703">
                  <c:v>0.0124042759374093</c:v>
                </c:pt>
                <c:pt idx="704">
                  <c:v>0.0122089684045206</c:v>
                </c:pt>
                <c:pt idx="705">
                  <c:v>0.0120167811923648</c:v>
                </c:pt>
                <c:pt idx="706">
                  <c:v>0.0118276656020611</c:v>
                </c:pt>
                <c:pt idx="707">
                  <c:v>0.0116415736273605</c:v>
                </c:pt>
                <c:pt idx="708">
                  <c:v>0.0114584579472969</c:v>
                </c:pt>
                <c:pt idx="709">
                  <c:v>0.0112782719188282</c:v>
                </c:pt>
                <c:pt idx="710">
                  <c:v>0.0111009695694714</c:v>
                </c:pt>
                <c:pt idx="711">
                  <c:v>0.0109265055899344</c:v>
                </c:pt>
                <c:pt idx="712">
                  <c:v>0.010754835326749</c:v>
                </c:pt>
                <c:pt idx="713">
                  <c:v>0.0105859147749078</c:v>
                </c:pt>
                <c:pt idx="714">
                  <c:v>0.0104197005705095</c:v>
                </c:pt>
                <c:pt idx="715">
                  <c:v>0.0102561499834135</c:v>
                </c:pt>
                <c:pt idx="716">
                  <c:v>0.0100952209099098</c:v>
                </c:pt>
                <c:pt idx="717">
                  <c:v>0.00993687186540435</c:v>
                </c:pt>
                <c:pt idx="718">
                  <c:v>0.00978106197712425</c:v>
                </c:pt>
                <c:pt idx="719">
                  <c:v>0.009627750976845</c:v>
                </c:pt>
                <c:pt idx="720">
                  <c:v>0.00947689919364237</c:v>
                </c:pt>
                <c:pt idx="721">
                  <c:v>0.00932846754667096</c:v>
                </c:pt>
                <c:pt idx="722">
                  <c:v>0.00918241753797235</c:v>
                </c:pt>
                <c:pt idx="723">
                  <c:v>0.00903871124531463</c:v>
                </c:pt>
                <c:pt idx="724">
                  <c:v>0.00889731131506551</c:v>
                </c:pt>
                <c:pt idx="725">
                  <c:v>0.00875818095510097</c:v>
                </c:pt>
                <c:pt idx="726">
                  <c:v>0.00862128392775148</c:v>
                </c:pt>
                <c:pt idx="727">
                  <c:v>0.00848658454278736</c:v>
                </c:pt>
                <c:pt idx="728">
                  <c:v>0.00835404765044521</c:v>
                </c:pt>
                <c:pt idx="729">
                  <c:v>0.00822363863449685</c:v>
                </c:pt>
                <c:pt idx="730">
                  <c:v>0.00809532340536241</c:v>
                </c:pt>
                <c:pt idx="731">
                  <c:v>0.00796906839326896</c:v>
                </c:pt>
                <c:pt idx="732">
                  <c:v>0.00784484054145606</c:v>
                </c:pt>
                <c:pt idx="733">
                  <c:v>0.00772260729942947</c:v>
                </c:pt>
                <c:pt idx="734">
                  <c:v>0.00760233661626432</c:v>
                </c:pt>
                <c:pt idx="735">
                  <c:v>0.00748399693395872</c:v>
                </c:pt>
                <c:pt idx="736">
                  <c:v>0.0073675571808391</c:v>
                </c:pt>
                <c:pt idx="737">
                  <c:v>0.00725298676501794</c:v>
                </c:pt>
                <c:pt idx="738">
                  <c:v>0.0071402555679052</c:v>
                </c:pt>
                <c:pt idx="739">
                  <c:v>0.00702933393777387</c:v>
                </c:pt>
                <c:pt idx="740">
                  <c:v>0.00692019268338098</c:v>
                </c:pt>
                <c:pt idx="741">
                  <c:v>0.00681280306764417</c:v>
                </c:pt>
                <c:pt idx="742">
                  <c:v>0.00670713680137505</c:v>
                </c:pt>
                <c:pt idx="743">
                  <c:v>0.00660316603706964</c:v>
                </c:pt>
                <c:pt idx="744">
                  <c:v>0.00650086336275657</c:v>
                </c:pt>
                <c:pt idx="745">
                  <c:v>0.0064002017959036</c:v>
                </c:pt>
                <c:pt idx="746">
                  <c:v>0.00630115477738272</c:v>
                </c:pt>
                <c:pt idx="747">
                  <c:v>0.00620369616549453</c:v>
                </c:pt>
                <c:pt idx="748">
                  <c:v>0.00610780023005202</c:v>
                </c:pt>
                <c:pt idx="749">
                  <c:v>0.00601344164652426</c:v>
                </c:pt>
                <c:pt idx="750">
                  <c:v>0.00592059549024006</c:v>
                </c:pt>
                <c:pt idx="751">
                  <c:v>0.00582923723065211</c:v>
                </c:pt>
                <c:pt idx="752">
                  <c:v>0.00573934272566154</c:v>
                </c:pt>
                <c:pt idx="753">
                  <c:v>0.00565088821600325</c:v>
                </c:pt>
                <c:pt idx="754">
                  <c:v>0.00556385031969199</c:v>
                </c:pt>
                <c:pt idx="755">
                  <c:v>0.00547820602652935</c:v>
                </c:pt>
                <c:pt idx="756">
                  <c:v>0.00539393269267172</c:v>
                </c:pt>
                <c:pt idx="757">
                  <c:v>0.00531100803525919</c:v>
                </c:pt>
                <c:pt idx="758">
                  <c:v>0.00522941012710541</c:v>
                </c:pt>
                <c:pt idx="759">
                  <c:v>0.00514911739144838</c:v>
                </c:pt>
                <c:pt idx="760">
                  <c:v>0.00507010859676199</c:v>
                </c:pt>
                <c:pt idx="761">
                  <c:v>0.00499236285162847</c:v>
                </c:pt>
                <c:pt idx="762">
                  <c:v>0.00491585959967123</c:v>
                </c:pt>
                <c:pt idx="763">
                  <c:v>0.00484057861454838</c:v>
                </c:pt>
                <c:pt idx="764">
                  <c:v>0.00476649999500637</c:v>
                </c:pt>
                <c:pt idx="765">
                  <c:v>0.00469360415999388</c:v>
                </c:pt>
                <c:pt idx="766">
                  <c:v>0.00462187184383537</c:v>
                </c:pt>
                <c:pt idx="767">
                  <c:v>0.00455128409146452</c:v>
                </c:pt>
                <c:pt idx="768">
                  <c:v>0.00448182225371684</c:v>
                </c:pt>
                <c:pt idx="769">
                  <c:v>0.00441346798268147</c:v>
                </c:pt>
                <c:pt idx="770">
                  <c:v>0.00434620322711183</c:v>
                </c:pt>
                <c:pt idx="771">
                  <c:v>0.00428001022789462</c:v>
                </c:pt>
                <c:pt idx="772">
                  <c:v>0.00421487151357711</c:v>
                </c:pt>
                <c:pt idx="773">
                  <c:v>0.00415076989595221</c:v>
                </c:pt>
                <c:pt idx="774">
                  <c:v>0.00408768846570101</c:v>
                </c:pt>
                <c:pt idx="775">
                  <c:v>0.00402561058809237</c:v>
                </c:pt>
                <c:pt idx="776">
                  <c:v>0.00396451989873927</c:v>
                </c:pt>
                <c:pt idx="777">
                  <c:v>0.00390440029941146</c:v>
                </c:pt>
                <c:pt idx="778">
                  <c:v>0.00384523595390404</c:v>
                </c:pt>
                <c:pt idx="779">
                  <c:v>0.00378701128396144</c:v>
                </c:pt>
                <c:pt idx="780">
                  <c:v>0.00372971096525661</c:v>
                </c:pt>
                <c:pt idx="781">
                  <c:v>0.00367331992342468</c:v>
                </c:pt>
                <c:pt idx="782">
                  <c:v>0.00361782333015093</c:v>
                </c:pt>
                <c:pt idx="783">
                  <c:v>0.00356320659931241</c:v>
                </c:pt>
                <c:pt idx="784">
                  <c:v>0.0035094553831729</c:v>
                </c:pt>
                <c:pt idx="785">
                  <c:v>0.00345655556863056</c:v>
                </c:pt>
                <c:pt idx="786">
                  <c:v>0.00340449327351808</c:v>
                </c:pt>
                <c:pt idx="787">
                  <c:v>0.00335325484295449</c:v>
                </c:pt>
                <c:pt idx="788">
                  <c:v>0.0033028268457485</c:v>
                </c:pt>
                <c:pt idx="789">
                  <c:v>0.00325319607085263</c:v>
                </c:pt>
                <c:pt idx="790">
                  <c:v>0.00320434952386775</c:v>
                </c:pt>
                <c:pt idx="791">
                  <c:v>0.00315627442359748</c:v>
                </c:pt>
                <c:pt idx="792">
                  <c:v>0.00310895819865206</c:v>
                </c:pt>
                <c:pt idx="793">
                  <c:v>0.00306238848410102</c:v>
                </c:pt>
                <c:pt idx="794">
                  <c:v>0.00301655311817424</c:v>
                </c:pt>
                <c:pt idx="795">
                  <c:v>0.00297144013901096</c:v>
                </c:pt>
                <c:pt idx="796">
                  <c:v>0.00292703778145603</c:v>
                </c:pt>
                <c:pt idx="797">
                  <c:v>0.00288333447390313</c:v>
                </c:pt>
                <c:pt idx="798">
                  <c:v>0.00284031883518421</c:v>
                </c:pt>
                <c:pt idx="799">
                  <c:v>0.00279797967150488</c:v>
                </c:pt>
                <c:pt idx="800">
                  <c:v>0.002756305973425</c:v>
                </c:pt>
              </c:numCache>
            </c:numRef>
          </c:val>
        </c:ser>
        <c:ser>
          <c:idx val="1"/>
          <c:order val="1"/>
          <c:tx>
            <c:strRef>
              <c:f>'7m'!$D$42</c:f>
              <c:strCache>
                <c:ptCount val="1"/>
                <c:pt idx="0">
                  <c:v>dp/dt</c:v>
                </c:pt>
              </c:strCache>
            </c:strRef>
          </c:tx>
          <c:spPr>
            <a:solidFill>
              <a:srgbClr val="008000"/>
            </a:solidFill>
            <a:ln w="47625">
              <a:noFill/>
            </a:ln>
          </c:spPr>
          <c:invertIfNegative val="0"/>
          <c:cat>
            <c:numRef>
              <c:f>'7m'!$B$43:$B$843</c:f>
              <c:numCache>
                <c:formatCode>General</c:formatCode>
                <c:ptCount val="801"/>
                <c:pt idx="0">
                  <c:v>-4.0</c:v>
                </c:pt>
                <c:pt idx="1">
                  <c:v>-3.99</c:v>
                </c:pt>
                <c:pt idx="2">
                  <c:v>-3.98</c:v>
                </c:pt>
                <c:pt idx="3">
                  <c:v>-3.97</c:v>
                </c:pt>
                <c:pt idx="4">
                  <c:v>-3.96</c:v>
                </c:pt>
                <c:pt idx="5">
                  <c:v>-3.95</c:v>
                </c:pt>
                <c:pt idx="6">
                  <c:v>-3.94</c:v>
                </c:pt>
                <c:pt idx="7">
                  <c:v>-3.93</c:v>
                </c:pt>
                <c:pt idx="8">
                  <c:v>-3.92</c:v>
                </c:pt>
                <c:pt idx="9">
                  <c:v>-3.91</c:v>
                </c:pt>
                <c:pt idx="10">
                  <c:v>-3.9</c:v>
                </c:pt>
                <c:pt idx="11">
                  <c:v>-3.89</c:v>
                </c:pt>
                <c:pt idx="12">
                  <c:v>-3.88</c:v>
                </c:pt>
                <c:pt idx="13">
                  <c:v>-3.87</c:v>
                </c:pt>
                <c:pt idx="14">
                  <c:v>-3.86</c:v>
                </c:pt>
                <c:pt idx="15">
                  <c:v>-3.85</c:v>
                </c:pt>
                <c:pt idx="16">
                  <c:v>-3.84</c:v>
                </c:pt>
                <c:pt idx="17">
                  <c:v>-3.83</c:v>
                </c:pt>
                <c:pt idx="18">
                  <c:v>-3.82</c:v>
                </c:pt>
                <c:pt idx="19">
                  <c:v>-3.81</c:v>
                </c:pt>
                <c:pt idx="20">
                  <c:v>-3.8</c:v>
                </c:pt>
                <c:pt idx="21">
                  <c:v>-3.79</c:v>
                </c:pt>
                <c:pt idx="22">
                  <c:v>-3.78</c:v>
                </c:pt>
                <c:pt idx="23">
                  <c:v>-3.77</c:v>
                </c:pt>
                <c:pt idx="24">
                  <c:v>-3.76</c:v>
                </c:pt>
                <c:pt idx="25">
                  <c:v>-3.75</c:v>
                </c:pt>
                <c:pt idx="26">
                  <c:v>-3.74</c:v>
                </c:pt>
                <c:pt idx="27">
                  <c:v>-3.73</c:v>
                </c:pt>
                <c:pt idx="28">
                  <c:v>-3.72</c:v>
                </c:pt>
                <c:pt idx="29">
                  <c:v>-3.71</c:v>
                </c:pt>
                <c:pt idx="30">
                  <c:v>-3.7</c:v>
                </c:pt>
                <c:pt idx="31">
                  <c:v>-3.69</c:v>
                </c:pt>
                <c:pt idx="32">
                  <c:v>-3.68</c:v>
                </c:pt>
                <c:pt idx="33">
                  <c:v>-3.67</c:v>
                </c:pt>
                <c:pt idx="34">
                  <c:v>-3.66</c:v>
                </c:pt>
                <c:pt idx="35">
                  <c:v>-3.65</c:v>
                </c:pt>
                <c:pt idx="36">
                  <c:v>-3.64</c:v>
                </c:pt>
                <c:pt idx="37">
                  <c:v>-3.63</c:v>
                </c:pt>
                <c:pt idx="38">
                  <c:v>-3.62</c:v>
                </c:pt>
                <c:pt idx="39">
                  <c:v>-3.61</c:v>
                </c:pt>
                <c:pt idx="40">
                  <c:v>-3.6</c:v>
                </c:pt>
                <c:pt idx="41">
                  <c:v>-3.59</c:v>
                </c:pt>
                <c:pt idx="42">
                  <c:v>-3.58</c:v>
                </c:pt>
                <c:pt idx="43">
                  <c:v>-3.57</c:v>
                </c:pt>
                <c:pt idx="44">
                  <c:v>-3.56</c:v>
                </c:pt>
                <c:pt idx="45">
                  <c:v>-3.55</c:v>
                </c:pt>
                <c:pt idx="46">
                  <c:v>-3.54</c:v>
                </c:pt>
                <c:pt idx="47">
                  <c:v>-3.53</c:v>
                </c:pt>
                <c:pt idx="48">
                  <c:v>-3.52</c:v>
                </c:pt>
                <c:pt idx="49">
                  <c:v>-3.51</c:v>
                </c:pt>
                <c:pt idx="50">
                  <c:v>-3.5</c:v>
                </c:pt>
                <c:pt idx="51">
                  <c:v>-3.49</c:v>
                </c:pt>
                <c:pt idx="52">
                  <c:v>-3.48</c:v>
                </c:pt>
                <c:pt idx="53">
                  <c:v>-3.47</c:v>
                </c:pt>
                <c:pt idx="54">
                  <c:v>-3.46</c:v>
                </c:pt>
                <c:pt idx="55">
                  <c:v>-3.45</c:v>
                </c:pt>
                <c:pt idx="56">
                  <c:v>-3.44</c:v>
                </c:pt>
                <c:pt idx="57">
                  <c:v>-3.43</c:v>
                </c:pt>
                <c:pt idx="58">
                  <c:v>-3.42</c:v>
                </c:pt>
                <c:pt idx="59">
                  <c:v>-3.41</c:v>
                </c:pt>
                <c:pt idx="60">
                  <c:v>-3.4</c:v>
                </c:pt>
                <c:pt idx="61">
                  <c:v>-3.39</c:v>
                </c:pt>
                <c:pt idx="62">
                  <c:v>-3.38</c:v>
                </c:pt>
                <c:pt idx="63">
                  <c:v>-3.37</c:v>
                </c:pt>
                <c:pt idx="64">
                  <c:v>-3.36</c:v>
                </c:pt>
                <c:pt idx="65">
                  <c:v>-3.35</c:v>
                </c:pt>
                <c:pt idx="66">
                  <c:v>-3.34</c:v>
                </c:pt>
                <c:pt idx="67">
                  <c:v>-3.33</c:v>
                </c:pt>
                <c:pt idx="68">
                  <c:v>-3.32</c:v>
                </c:pt>
                <c:pt idx="69">
                  <c:v>-3.31</c:v>
                </c:pt>
                <c:pt idx="70">
                  <c:v>-3.3</c:v>
                </c:pt>
                <c:pt idx="71">
                  <c:v>-3.29</c:v>
                </c:pt>
                <c:pt idx="72">
                  <c:v>-3.28</c:v>
                </c:pt>
                <c:pt idx="73">
                  <c:v>-3.27</c:v>
                </c:pt>
                <c:pt idx="74">
                  <c:v>-3.26</c:v>
                </c:pt>
                <c:pt idx="75">
                  <c:v>-3.25</c:v>
                </c:pt>
                <c:pt idx="76">
                  <c:v>-3.24</c:v>
                </c:pt>
                <c:pt idx="77">
                  <c:v>-3.23</c:v>
                </c:pt>
                <c:pt idx="78">
                  <c:v>-3.22</c:v>
                </c:pt>
                <c:pt idx="79">
                  <c:v>-3.21</c:v>
                </c:pt>
                <c:pt idx="80">
                  <c:v>-3.2</c:v>
                </c:pt>
                <c:pt idx="81">
                  <c:v>-3.19</c:v>
                </c:pt>
                <c:pt idx="82">
                  <c:v>-3.18</c:v>
                </c:pt>
                <c:pt idx="83">
                  <c:v>-3.17</c:v>
                </c:pt>
                <c:pt idx="84">
                  <c:v>-3.16</c:v>
                </c:pt>
                <c:pt idx="85">
                  <c:v>-3.15</c:v>
                </c:pt>
                <c:pt idx="86">
                  <c:v>-3.14</c:v>
                </c:pt>
                <c:pt idx="87">
                  <c:v>-3.13</c:v>
                </c:pt>
                <c:pt idx="88">
                  <c:v>-3.12</c:v>
                </c:pt>
                <c:pt idx="89">
                  <c:v>-3.11</c:v>
                </c:pt>
                <c:pt idx="90">
                  <c:v>-3.1</c:v>
                </c:pt>
                <c:pt idx="91">
                  <c:v>-3.09</c:v>
                </c:pt>
                <c:pt idx="92">
                  <c:v>-3.08</c:v>
                </c:pt>
                <c:pt idx="93">
                  <c:v>-3.07</c:v>
                </c:pt>
                <c:pt idx="94">
                  <c:v>-3.06</c:v>
                </c:pt>
                <c:pt idx="95">
                  <c:v>-3.05</c:v>
                </c:pt>
                <c:pt idx="96">
                  <c:v>-3.04</c:v>
                </c:pt>
                <c:pt idx="97">
                  <c:v>-3.03</c:v>
                </c:pt>
                <c:pt idx="98">
                  <c:v>-3.02</c:v>
                </c:pt>
                <c:pt idx="99">
                  <c:v>-3.01</c:v>
                </c:pt>
                <c:pt idx="100">
                  <c:v>-3.0</c:v>
                </c:pt>
                <c:pt idx="101">
                  <c:v>-2.99</c:v>
                </c:pt>
                <c:pt idx="102">
                  <c:v>-2.98</c:v>
                </c:pt>
                <c:pt idx="103">
                  <c:v>-2.97</c:v>
                </c:pt>
                <c:pt idx="104">
                  <c:v>-2.96</c:v>
                </c:pt>
                <c:pt idx="105">
                  <c:v>-2.95</c:v>
                </c:pt>
                <c:pt idx="106">
                  <c:v>-2.94</c:v>
                </c:pt>
                <c:pt idx="107">
                  <c:v>-2.93</c:v>
                </c:pt>
                <c:pt idx="108">
                  <c:v>-2.92</c:v>
                </c:pt>
                <c:pt idx="109">
                  <c:v>-2.91</c:v>
                </c:pt>
                <c:pt idx="110">
                  <c:v>-2.9</c:v>
                </c:pt>
                <c:pt idx="111">
                  <c:v>-2.89</c:v>
                </c:pt>
                <c:pt idx="112">
                  <c:v>-2.88</c:v>
                </c:pt>
                <c:pt idx="113">
                  <c:v>-2.87</c:v>
                </c:pt>
                <c:pt idx="114">
                  <c:v>-2.86</c:v>
                </c:pt>
                <c:pt idx="115">
                  <c:v>-2.85</c:v>
                </c:pt>
                <c:pt idx="116">
                  <c:v>-2.84</c:v>
                </c:pt>
                <c:pt idx="117">
                  <c:v>-2.83</c:v>
                </c:pt>
                <c:pt idx="118">
                  <c:v>-2.82</c:v>
                </c:pt>
                <c:pt idx="119">
                  <c:v>-2.81</c:v>
                </c:pt>
                <c:pt idx="120">
                  <c:v>-2.8</c:v>
                </c:pt>
                <c:pt idx="121">
                  <c:v>-2.79</c:v>
                </c:pt>
                <c:pt idx="122">
                  <c:v>-2.78</c:v>
                </c:pt>
                <c:pt idx="123">
                  <c:v>-2.77</c:v>
                </c:pt>
                <c:pt idx="124">
                  <c:v>-2.76</c:v>
                </c:pt>
                <c:pt idx="125">
                  <c:v>-2.75</c:v>
                </c:pt>
                <c:pt idx="126">
                  <c:v>-2.74</c:v>
                </c:pt>
                <c:pt idx="127">
                  <c:v>-2.73</c:v>
                </c:pt>
                <c:pt idx="128">
                  <c:v>-2.72</c:v>
                </c:pt>
                <c:pt idx="129">
                  <c:v>-2.71</c:v>
                </c:pt>
                <c:pt idx="130">
                  <c:v>-2.7</c:v>
                </c:pt>
                <c:pt idx="131">
                  <c:v>-2.69</c:v>
                </c:pt>
                <c:pt idx="132">
                  <c:v>-2.68</c:v>
                </c:pt>
                <c:pt idx="133">
                  <c:v>-2.67</c:v>
                </c:pt>
                <c:pt idx="134">
                  <c:v>-2.66</c:v>
                </c:pt>
                <c:pt idx="135">
                  <c:v>-2.65</c:v>
                </c:pt>
                <c:pt idx="136">
                  <c:v>-2.64</c:v>
                </c:pt>
                <c:pt idx="137">
                  <c:v>-2.63</c:v>
                </c:pt>
                <c:pt idx="138">
                  <c:v>-2.62</c:v>
                </c:pt>
                <c:pt idx="139">
                  <c:v>-2.61</c:v>
                </c:pt>
                <c:pt idx="140">
                  <c:v>-2.6</c:v>
                </c:pt>
                <c:pt idx="141">
                  <c:v>-2.59</c:v>
                </c:pt>
                <c:pt idx="142">
                  <c:v>-2.58</c:v>
                </c:pt>
                <c:pt idx="143">
                  <c:v>-2.57</c:v>
                </c:pt>
                <c:pt idx="144">
                  <c:v>-2.56</c:v>
                </c:pt>
                <c:pt idx="145">
                  <c:v>-2.55</c:v>
                </c:pt>
                <c:pt idx="146">
                  <c:v>-2.54</c:v>
                </c:pt>
                <c:pt idx="147">
                  <c:v>-2.53</c:v>
                </c:pt>
                <c:pt idx="148">
                  <c:v>-2.52</c:v>
                </c:pt>
                <c:pt idx="149">
                  <c:v>-2.51</c:v>
                </c:pt>
                <c:pt idx="150">
                  <c:v>-2.5</c:v>
                </c:pt>
                <c:pt idx="151">
                  <c:v>-2.49</c:v>
                </c:pt>
                <c:pt idx="152">
                  <c:v>-2.48</c:v>
                </c:pt>
                <c:pt idx="153">
                  <c:v>-2.47</c:v>
                </c:pt>
                <c:pt idx="154">
                  <c:v>-2.46</c:v>
                </c:pt>
                <c:pt idx="155">
                  <c:v>-2.45</c:v>
                </c:pt>
                <c:pt idx="156">
                  <c:v>-2.44</c:v>
                </c:pt>
                <c:pt idx="157">
                  <c:v>-2.43</c:v>
                </c:pt>
                <c:pt idx="158">
                  <c:v>-2.42</c:v>
                </c:pt>
                <c:pt idx="159">
                  <c:v>-2.41</c:v>
                </c:pt>
                <c:pt idx="160">
                  <c:v>-2.4</c:v>
                </c:pt>
                <c:pt idx="161">
                  <c:v>-2.39</c:v>
                </c:pt>
                <c:pt idx="162">
                  <c:v>-2.38</c:v>
                </c:pt>
                <c:pt idx="163">
                  <c:v>-2.37</c:v>
                </c:pt>
                <c:pt idx="164">
                  <c:v>-2.36</c:v>
                </c:pt>
                <c:pt idx="165">
                  <c:v>-2.35</c:v>
                </c:pt>
                <c:pt idx="166">
                  <c:v>-2.34</c:v>
                </c:pt>
                <c:pt idx="167">
                  <c:v>-2.33</c:v>
                </c:pt>
                <c:pt idx="168">
                  <c:v>-2.32</c:v>
                </c:pt>
                <c:pt idx="169">
                  <c:v>-2.31</c:v>
                </c:pt>
                <c:pt idx="170">
                  <c:v>-2.3</c:v>
                </c:pt>
                <c:pt idx="171">
                  <c:v>-2.29</c:v>
                </c:pt>
                <c:pt idx="172">
                  <c:v>-2.28</c:v>
                </c:pt>
                <c:pt idx="173">
                  <c:v>-2.27</c:v>
                </c:pt>
                <c:pt idx="174">
                  <c:v>-2.26</c:v>
                </c:pt>
                <c:pt idx="175">
                  <c:v>-2.25</c:v>
                </c:pt>
                <c:pt idx="176">
                  <c:v>-2.24</c:v>
                </c:pt>
                <c:pt idx="177">
                  <c:v>-2.23</c:v>
                </c:pt>
                <c:pt idx="178">
                  <c:v>-2.22</c:v>
                </c:pt>
                <c:pt idx="179">
                  <c:v>-2.21</c:v>
                </c:pt>
                <c:pt idx="180">
                  <c:v>-2.2</c:v>
                </c:pt>
                <c:pt idx="181">
                  <c:v>-2.19</c:v>
                </c:pt>
                <c:pt idx="182">
                  <c:v>-2.18</c:v>
                </c:pt>
                <c:pt idx="183">
                  <c:v>-2.17</c:v>
                </c:pt>
                <c:pt idx="184">
                  <c:v>-2.16</c:v>
                </c:pt>
                <c:pt idx="185">
                  <c:v>-2.15</c:v>
                </c:pt>
                <c:pt idx="186">
                  <c:v>-2.14</c:v>
                </c:pt>
                <c:pt idx="187">
                  <c:v>-2.13</c:v>
                </c:pt>
                <c:pt idx="188">
                  <c:v>-2.12</c:v>
                </c:pt>
                <c:pt idx="189">
                  <c:v>-2.11</c:v>
                </c:pt>
                <c:pt idx="190">
                  <c:v>-2.1</c:v>
                </c:pt>
                <c:pt idx="191">
                  <c:v>-2.09</c:v>
                </c:pt>
                <c:pt idx="192">
                  <c:v>-2.08</c:v>
                </c:pt>
                <c:pt idx="193">
                  <c:v>-2.07</c:v>
                </c:pt>
                <c:pt idx="194">
                  <c:v>-2.06</c:v>
                </c:pt>
                <c:pt idx="195">
                  <c:v>-2.05</c:v>
                </c:pt>
                <c:pt idx="196">
                  <c:v>-2.04</c:v>
                </c:pt>
                <c:pt idx="197">
                  <c:v>-2.03</c:v>
                </c:pt>
                <c:pt idx="198">
                  <c:v>-2.02</c:v>
                </c:pt>
                <c:pt idx="199">
                  <c:v>-2.01</c:v>
                </c:pt>
                <c:pt idx="200">
                  <c:v>-2.0</c:v>
                </c:pt>
                <c:pt idx="201">
                  <c:v>-1.99</c:v>
                </c:pt>
                <c:pt idx="202">
                  <c:v>-1.98</c:v>
                </c:pt>
                <c:pt idx="203">
                  <c:v>-1.97</c:v>
                </c:pt>
                <c:pt idx="204">
                  <c:v>-1.96</c:v>
                </c:pt>
                <c:pt idx="205">
                  <c:v>-1.95</c:v>
                </c:pt>
                <c:pt idx="206">
                  <c:v>-1.94</c:v>
                </c:pt>
                <c:pt idx="207">
                  <c:v>-1.93</c:v>
                </c:pt>
                <c:pt idx="208">
                  <c:v>-1.92</c:v>
                </c:pt>
                <c:pt idx="209">
                  <c:v>-1.91</c:v>
                </c:pt>
                <c:pt idx="210">
                  <c:v>-1.9</c:v>
                </c:pt>
                <c:pt idx="211">
                  <c:v>-1.89</c:v>
                </c:pt>
                <c:pt idx="212">
                  <c:v>-1.88</c:v>
                </c:pt>
                <c:pt idx="213">
                  <c:v>-1.87</c:v>
                </c:pt>
                <c:pt idx="214">
                  <c:v>-1.86</c:v>
                </c:pt>
                <c:pt idx="215">
                  <c:v>-1.85</c:v>
                </c:pt>
                <c:pt idx="216">
                  <c:v>-1.84</c:v>
                </c:pt>
                <c:pt idx="217">
                  <c:v>-1.83</c:v>
                </c:pt>
                <c:pt idx="218">
                  <c:v>-1.82</c:v>
                </c:pt>
                <c:pt idx="219">
                  <c:v>-1.81</c:v>
                </c:pt>
                <c:pt idx="220">
                  <c:v>-1.8</c:v>
                </c:pt>
                <c:pt idx="221">
                  <c:v>-1.79</c:v>
                </c:pt>
                <c:pt idx="222">
                  <c:v>-1.78</c:v>
                </c:pt>
                <c:pt idx="223">
                  <c:v>-1.77</c:v>
                </c:pt>
                <c:pt idx="224">
                  <c:v>-1.76</c:v>
                </c:pt>
                <c:pt idx="225">
                  <c:v>-1.75</c:v>
                </c:pt>
                <c:pt idx="226">
                  <c:v>-1.74</c:v>
                </c:pt>
                <c:pt idx="227">
                  <c:v>-1.73</c:v>
                </c:pt>
                <c:pt idx="228">
                  <c:v>-1.72</c:v>
                </c:pt>
                <c:pt idx="229">
                  <c:v>-1.71</c:v>
                </c:pt>
                <c:pt idx="230">
                  <c:v>-1.7</c:v>
                </c:pt>
                <c:pt idx="231">
                  <c:v>-1.69</c:v>
                </c:pt>
                <c:pt idx="232">
                  <c:v>-1.68</c:v>
                </c:pt>
                <c:pt idx="233">
                  <c:v>-1.67</c:v>
                </c:pt>
                <c:pt idx="234">
                  <c:v>-1.66</c:v>
                </c:pt>
                <c:pt idx="235">
                  <c:v>-1.65</c:v>
                </c:pt>
                <c:pt idx="236">
                  <c:v>-1.64</c:v>
                </c:pt>
                <c:pt idx="237">
                  <c:v>-1.63</c:v>
                </c:pt>
                <c:pt idx="238">
                  <c:v>-1.62</c:v>
                </c:pt>
                <c:pt idx="239">
                  <c:v>-1.61</c:v>
                </c:pt>
                <c:pt idx="240">
                  <c:v>-1.6</c:v>
                </c:pt>
                <c:pt idx="241">
                  <c:v>-1.59</c:v>
                </c:pt>
                <c:pt idx="242">
                  <c:v>-1.58</c:v>
                </c:pt>
                <c:pt idx="243">
                  <c:v>-1.57</c:v>
                </c:pt>
                <c:pt idx="244">
                  <c:v>-1.56</c:v>
                </c:pt>
                <c:pt idx="245">
                  <c:v>-1.55</c:v>
                </c:pt>
                <c:pt idx="246">
                  <c:v>-1.54</c:v>
                </c:pt>
                <c:pt idx="247">
                  <c:v>-1.53</c:v>
                </c:pt>
                <c:pt idx="248">
                  <c:v>-1.52</c:v>
                </c:pt>
                <c:pt idx="249">
                  <c:v>-1.51</c:v>
                </c:pt>
                <c:pt idx="250">
                  <c:v>-1.5</c:v>
                </c:pt>
                <c:pt idx="251">
                  <c:v>-1.49</c:v>
                </c:pt>
                <c:pt idx="252">
                  <c:v>-1.48</c:v>
                </c:pt>
                <c:pt idx="253">
                  <c:v>-1.47</c:v>
                </c:pt>
                <c:pt idx="254">
                  <c:v>-1.46</c:v>
                </c:pt>
                <c:pt idx="255">
                  <c:v>-1.45</c:v>
                </c:pt>
                <c:pt idx="256">
                  <c:v>-1.44</c:v>
                </c:pt>
                <c:pt idx="257">
                  <c:v>-1.43</c:v>
                </c:pt>
                <c:pt idx="258">
                  <c:v>-1.42</c:v>
                </c:pt>
                <c:pt idx="259">
                  <c:v>-1.41</c:v>
                </c:pt>
                <c:pt idx="260">
                  <c:v>-1.4</c:v>
                </c:pt>
                <c:pt idx="261">
                  <c:v>-1.39</c:v>
                </c:pt>
                <c:pt idx="262">
                  <c:v>-1.38</c:v>
                </c:pt>
                <c:pt idx="263">
                  <c:v>-1.37</c:v>
                </c:pt>
                <c:pt idx="264">
                  <c:v>-1.36</c:v>
                </c:pt>
                <c:pt idx="265">
                  <c:v>-1.35</c:v>
                </c:pt>
                <c:pt idx="266">
                  <c:v>-1.34</c:v>
                </c:pt>
                <c:pt idx="267">
                  <c:v>-1.33</c:v>
                </c:pt>
                <c:pt idx="268">
                  <c:v>-1.32</c:v>
                </c:pt>
                <c:pt idx="269">
                  <c:v>-1.31</c:v>
                </c:pt>
                <c:pt idx="270">
                  <c:v>-1.3</c:v>
                </c:pt>
                <c:pt idx="271">
                  <c:v>-1.29</c:v>
                </c:pt>
                <c:pt idx="272">
                  <c:v>-1.28</c:v>
                </c:pt>
                <c:pt idx="273">
                  <c:v>-1.27</c:v>
                </c:pt>
                <c:pt idx="274">
                  <c:v>-1.26</c:v>
                </c:pt>
                <c:pt idx="275">
                  <c:v>-1.25</c:v>
                </c:pt>
                <c:pt idx="276">
                  <c:v>-1.24</c:v>
                </c:pt>
                <c:pt idx="277">
                  <c:v>-1.23</c:v>
                </c:pt>
                <c:pt idx="278">
                  <c:v>-1.22</c:v>
                </c:pt>
                <c:pt idx="279">
                  <c:v>-1.21</c:v>
                </c:pt>
                <c:pt idx="280">
                  <c:v>-1.2</c:v>
                </c:pt>
                <c:pt idx="281">
                  <c:v>-1.19</c:v>
                </c:pt>
                <c:pt idx="282">
                  <c:v>-1.18</c:v>
                </c:pt>
                <c:pt idx="283">
                  <c:v>-1.17</c:v>
                </c:pt>
                <c:pt idx="284">
                  <c:v>-1.16</c:v>
                </c:pt>
                <c:pt idx="285">
                  <c:v>-1.15</c:v>
                </c:pt>
                <c:pt idx="286">
                  <c:v>-1.14</c:v>
                </c:pt>
                <c:pt idx="287">
                  <c:v>-1.13</c:v>
                </c:pt>
                <c:pt idx="288">
                  <c:v>-1.12</c:v>
                </c:pt>
                <c:pt idx="289">
                  <c:v>-1.11</c:v>
                </c:pt>
                <c:pt idx="290">
                  <c:v>-1.1</c:v>
                </c:pt>
                <c:pt idx="291">
                  <c:v>-1.09</c:v>
                </c:pt>
                <c:pt idx="292">
                  <c:v>-1.08</c:v>
                </c:pt>
                <c:pt idx="293">
                  <c:v>-1.07</c:v>
                </c:pt>
                <c:pt idx="294">
                  <c:v>-1.06</c:v>
                </c:pt>
                <c:pt idx="295">
                  <c:v>-1.05</c:v>
                </c:pt>
                <c:pt idx="296">
                  <c:v>-1.04</c:v>
                </c:pt>
                <c:pt idx="297">
                  <c:v>-1.03</c:v>
                </c:pt>
                <c:pt idx="298">
                  <c:v>-1.02</c:v>
                </c:pt>
                <c:pt idx="299">
                  <c:v>-1.01</c:v>
                </c:pt>
                <c:pt idx="300">
                  <c:v>-1.0</c:v>
                </c:pt>
                <c:pt idx="301">
                  <c:v>-0.99</c:v>
                </c:pt>
                <c:pt idx="302">
                  <c:v>-0.98</c:v>
                </c:pt>
                <c:pt idx="303">
                  <c:v>-0.97</c:v>
                </c:pt>
                <c:pt idx="304">
                  <c:v>-0.96</c:v>
                </c:pt>
                <c:pt idx="305">
                  <c:v>-0.95</c:v>
                </c:pt>
                <c:pt idx="306">
                  <c:v>-0.94</c:v>
                </c:pt>
                <c:pt idx="307">
                  <c:v>-0.93</c:v>
                </c:pt>
                <c:pt idx="308">
                  <c:v>-0.92</c:v>
                </c:pt>
                <c:pt idx="309">
                  <c:v>-0.91</c:v>
                </c:pt>
                <c:pt idx="310">
                  <c:v>-0.9</c:v>
                </c:pt>
                <c:pt idx="311">
                  <c:v>-0.89</c:v>
                </c:pt>
                <c:pt idx="312">
                  <c:v>-0.88</c:v>
                </c:pt>
                <c:pt idx="313">
                  <c:v>-0.87</c:v>
                </c:pt>
                <c:pt idx="314">
                  <c:v>-0.86</c:v>
                </c:pt>
                <c:pt idx="315">
                  <c:v>-0.85</c:v>
                </c:pt>
                <c:pt idx="316">
                  <c:v>-0.84</c:v>
                </c:pt>
                <c:pt idx="317">
                  <c:v>-0.83</c:v>
                </c:pt>
                <c:pt idx="318">
                  <c:v>-0.82</c:v>
                </c:pt>
                <c:pt idx="319">
                  <c:v>-0.81</c:v>
                </c:pt>
                <c:pt idx="320">
                  <c:v>-0.8</c:v>
                </c:pt>
                <c:pt idx="321">
                  <c:v>-0.79</c:v>
                </c:pt>
                <c:pt idx="322">
                  <c:v>-0.78</c:v>
                </c:pt>
                <c:pt idx="323">
                  <c:v>-0.77</c:v>
                </c:pt>
                <c:pt idx="324">
                  <c:v>-0.76</c:v>
                </c:pt>
                <c:pt idx="325">
                  <c:v>-0.75</c:v>
                </c:pt>
                <c:pt idx="326">
                  <c:v>-0.74</c:v>
                </c:pt>
                <c:pt idx="327">
                  <c:v>-0.73</c:v>
                </c:pt>
                <c:pt idx="328">
                  <c:v>-0.72</c:v>
                </c:pt>
                <c:pt idx="329">
                  <c:v>-0.71</c:v>
                </c:pt>
                <c:pt idx="330">
                  <c:v>-0.7</c:v>
                </c:pt>
                <c:pt idx="331">
                  <c:v>-0.69</c:v>
                </c:pt>
                <c:pt idx="332">
                  <c:v>-0.68</c:v>
                </c:pt>
                <c:pt idx="333">
                  <c:v>-0.67</c:v>
                </c:pt>
                <c:pt idx="334">
                  <c:v>-0.66</c:v>
                </c:pt>
                <c:pt idx="335">
                  <c:v>-0.65</c:v>
                </c:pt>
                <c:pt idx="336">
                  <c:v>-0.64</c:v>
                </c:pt>
                <c:pt idx="337">
                  <c:v>-0.63</c:v>
                </c:pt>
                <c:pt idx="338">
                  <c:v>-0.62</c:v>
                </c:pt>
                <c:pt idx="339">
                  <c:v>-0.61</c:v>
                </c:pt>
                <c:pt idx="340">
                  <c:v>-0.6</c:v>
                </c:pt>
                <c:pt idx="341">
                  <c:v>-0.59</c:v>
                </c:pt>
                <c:pt idx="342">
                  <c:v>-0.58</c:v>
                </c:pt>
                <c:pt idx="343">
                  <c:v>-0.57</c:v>
                </c:pt>
                <c:pt idx="344">
                  <c:v>-0.56</c:v>
                </c:pt>
                <c:pt idx="345">
                  <c:v>-0.55</c:v>
                </c:pt>
                <c:pt idx="346">
                  <c:v>-0.54</c:v>
                </c:pt>
                <c:pt idx="347">
                  <c:v>-0.53</c:v>
                </c:pt>
                <c:pt idx="348">
                  <c:v>-0.52</c:v>
                </c:pt>
                <c:pt idx="349">
                  <c:v>-0.51</c:v>
                </c:pt>
                <c:pt idx="350">
                  <c:v>-0.5</c:v>
                </c:pt>
                <c:pt idx="351">
                  <c:v>-0.49</c:v>
                </c:pt>
                <c:pt idx="352">
                  <c:v>-0.48</c:v>
                </c:pt>
                <c:pt idx="353">
                  <c:v>-0.47</c:v>
                </c:pt>
                <c:pt idx="354">
                  <c:v>-0.46</c:v>
                </c:pt>
                <c:pt idx="355">
                  <c:v>-0.45</c:v>
                </c:pt>
                <c:pt idx="356">
                  <c:v>-0.44</c:v>
                </c:pt>
                <c:pt idx="357">
                  <c:v>-0.43</c:v>
                </c:pt>
                <c:pt idx="358">
                  <c:v>-0.42</c:v>
                </c:pt>
                <c:pt idx="359">
                  <c:v>-0.41</c:v>
                </c:pt>
                <c:pt idx="360">
                  <c:v>-0.4</c:v>
                </c:pt>
                <c:pt idx="361">
                  <c:v>-0.39</c:v>
                </c:pt>
                <c:pt idx="362">
                  <c:v>-0.38</c:v>
                </c:pt>
                <c:pt idx="363">
                  <c:v>-0.37</c:v>
                </c:pt>
                <c:pt idx="364">
                  <c:v>-0.36</c:v>
                </c:pt>
                <c:pt idx="365">
                  <c:v>-0.35</c:v>
                </c:pt>
                <c:pt idx="366">
                  <c:v>-0.34</c:v>
                </c:pt>
                <c:pt idx="367">
                  <c:v>-0.33</c:v>
                </c:pt>
                <c:pt idx="368">
                  <c:v>-0.32</c:v>
                </c:pt>
                <c:pt idx="369">
                  <c:v>-0.31</c:v>
                </c:pt>
                <c:pt idx="370">
                  <c:v>-0.3</c:v>
                </c:pt>
                <c:pt idx="371">
                  <c:v>-0.29</c:v>
                </c:pt>
                <c:pt idx="372">
                  <c:v>-0.28</c:v>
                </c:pt>
                <c:pt idx="373">
                  <c:v>-0.27</c:v>
                </c:pt>
                <c:pt idx="374">
                  <c:v>-0.26</c:v>
                </c:pt>
                <c:pt idx="375">
                  <c:v>-0.25</c:v>
                </c:pt>
                <c:pt idx="376">
                  <c:v>-0.24</c:v>
                </c:pt>
                <c:pt idx="377">
                  <c:v>-0.23</c:v>
                </c:pt>
                <c:pt idx="378">
                  <c:v>-0.22</c:v>
                </c:pt>
                <c:pt idx="379">
                  <c:v>-0.21</c:v>
                </c:pt>
                <c:pt idx="380">
                  <c:v>-0.2</c:v>
                </c:pt>
                <c:pt idx="381">
                  <c:v>-0.19</c:v>
                </c:pt>
                <c:pt idx="382">
                  <c:v>-0.18</c:v>
                </c:pt>
                <c:pt idx="383">
                  <c:v>-0.17</c:v>
                </c:pt>
                <c:pt idx="384">
                  <c:v>-0.16</c:v>
                </c:pt>
                <c:pt idx="385">
                  <c:v>-0.15</c:v>
                </c:pt>
                <c:pt idx="386">
                  <c:v>-0.14</c:v>
                </c:pt>
                <c:pt idx="387">
                  <c:v>-0.13</c:v>
                </c:pt>
                <c:pt idx="388">
                  <c:v>-0.12</c:v>
                </c:pt>
                <c:pt idx="389">
                  <c:v>-0.11</c:v>
                </c:pt>
                <c:pt idx="390">
                  <c:v>-0.1</c:v>
                </c:pt>
                <c:pt idx="391">
                  <c:v>-0.0899999999999998</c:v>
                </c:pt>
                <c:pt idx="392">
                  <c:v>-0.0800000000000001</c:v>
                </c:pt>
                <c:pt idx="393">
                  <c:v>-0.0699999999999998</c:v>
                </c:pt>
                <c:pt idx="394">
                  <c:v>-0.06</c:v>
                </c:pt>
                <c:pt idx="395">
                  <c:v>-0.0499999999999998</c:v>
                </c:pt>
                <c:pt idx="396">
                  <c:v>-0.04</c:v>
                </c:pt>
                <c:pt idx="397">
                  <c:v>-0.0299999999999998</c:v>
                </c:pt>
                <c:pt idx="398">
                  <c:v>-0.02</c:v>
                </c:pt>
                <c:pt idx="399">
                  <c:v>-0.00999999999999978</c:v>
                </c:pt>
                <c:pt idx="400">
                  <c:v>0.0</c:v>
                </c:pt>
                <c:pt idx="401">
                  <c:v>0.00999999999999978</c:v>
                </c:pt>
                <c:pt idx="402">
                  <c:v>0.0200000000000005</c:v>
                </c:pt>
                <c:pt idx="403">
                  <c:v>0.0300000000000002</c:v>
                </c:pt>
                <c:pt idx="404">
                  <c:v>0.04</c:v>
                </c:pt>
                <c:pt idx="405">
                  <c:v>0.0499999999999998</c:v>
                </c:pt>
                <c:pt idx="406">
                  <c:v>0.0600000000000005</c:v>
                </c:pt>
                <c:pt idx="407">
                  <c:v>0.0700000000000003</c:v>
                </c:pt>
                <c:pt idx="408">
                  <c:v>0.0800000000000001</c:v>
                </c:pt>
                <c:pt idx="409">
                  <c:v>0.0899999999999998</c:v>
                </c:pt>
                <c:pt idx="410">
                  <c:v>0.0999999999999996</c:v>
                </c:pt>
                <c:pt idx="411">
                  <c:v>0.11</c:v>
                </c:pt>
                <c:pt idx="412">
                  <c:v>0.12</c:v>
                </c:pt>
                <c:pt idx="413">
                  <c:v>0.13</c:v>
                </c:pt>
                <c:pt idx="414">
                  <c:v>0.14</c:v>
                </c:pt>
                <c:pt idx="415">
                  <c:v>0.15</c:v>
                </c:pt>
                <c:pt idx="416">
                  <c:v>0.16</c:v>
                </c:pt>
                <c:pt idx="417">
                  <c:v>0.17</c:v>
                </c:pt>
                <c:pt idx="418">
                  <c:v>0.18</c:v>
                </c:pt>
                <c:pt idx="419">
                  <c:v>0.19</c:v>
                </c:pt>
                <c:pt idx="420">
                  <c:v>0.2</c:v>
                </c:pt>
                <c:pt idx="421">
                  <c:v>0.21</c:v>
                </c:pt>
                <c:pt idx="422">
                  <c:v>0.22</c:v>
                </c:pt>
                <c:pt idx="423">
                  <c:v>0.23</c:v>
                </c:pt>
                <c:pt idx="424">
                  <c:v>0.24</c:v>
                </c:pt>
                <c:pt idx="425">
                  <c:v>0.25</c:v>
                </c:pt>
                <c:pt idx="426">
                  <c:v>0.26</c:v>
                </c:pt>
                <c:pt idx="427">
                  <c:v>0.27</c:v>
                </c:pt>
                <c:pt idx="428">
                  <c:v>0.28</c:v>
                </c:pt>
                <c:pt idx="429">
                  <c:v>0.29</c:v>
                </c:pt>
                <c:pt idx="430">
                  <c:v>0.3</c:v>
                </c:pt>
                <c:pt idx="431">
                  <c:v>0.31</c:v>
                </c:pt>
                <c:pt idx="432">
                  <c:v>0.32</c:v>
                </c:pt>
                <c:pt idx="433">
                  <c:v>0.33</c:v>
                </c:pt>
                <c:pt idx="434">
                  <c:v>0.34</c:v>
                </c:pt>
                <c:pt idx="435">
                  <c:v>0.35</c:v>
                </c:pt>
                <c:pt idx="436">
                  <c:v>0.36</c:v>
                </c:pt>
                <c:pt idx="437">
                  <c:v>0.37</c:v>
                </c:pt>
                <c:pt idx="438">
                  <c:v>0.38</c:v>
                </c:pt>
                <c:pt idx="439">
                  <c:v>0.39</c:v>
                </c:pt>
                <c:pt idx="440">
                  <c:v>0.4</c:v>
                </c:pt>
                <c:pt idx="441">
                  <c:v>0.41</c:v>
                </c:pt>
                <c:pt idx="442">
                  <c:v>0.42</c:v>
                </c:pt>
                <c:pt idx="443">
                  <c:v>0.43</c:v>
                </c:pt>
                <c:pt idx="444">
                  <c:v>0.44</c:v>
                </c:pt>
                <c:pt idx="445">
                  <c:v>0.45</c:v>
                </c:pt>
                <c:pt idx="446">
                  <c:v>0.46</c:v>
                </c:pt>
                <c:pt idx="447">
                  <c:v>0.47</c:v>
                </c:pt>
                <c:pt idx="448">
                  <c:v>0.48</c:v>
                </c:pt>
                <c:pt idx="449">
                  <c:v>0.49</c:v>
                </c:pt>
                <c:pt idx="450">
                  <c:v>0.5</c:v>
                </c:pt>
                <c:pt idx="451">
                  <c:v>0.51</c:v>
                </c:pt>
                <c:pt idx="452">
                  <c:v>0.52</c:v>
                </c:pt>
                <c:pt idx="453">
                  <c:v>0.53</c:v>
                </c:pt>
                <c:pt idx="454">
                  <c:v>0.54</c:v>
                </c:pt>
                <c:pt idx="455">
                  <c:v>0.55</c:v>
                </c:pt>
                <c:pt idx="456">
                  <c:v>0.56</c:v>
                </c:pt>
                <c:pt idx="457">
                  <c:v>0.57</c:v>
                </c:pt>
                <c:pt idx="458">
                  <c:v>0.58</c:v>
                </c:pt>
                <c:pt idx="459">
                  <c:v>0.59</c:v>
                </c:pt>
                <c:pt idx="460">
                  <c:v>0.6</c:v>
                </c:pt>
                <c:pt idx="461">
                  <c:v>0.61</c:v>
                </c:pt>
                <c:pt idx="462">
                  <c:v>0.62</c:v>
                </c:pt>
                <c:pt idx="463">
                  <c:v>0.63</c:v>
                </c:pt>
                <c:pt idx="464">
                  <c:v>0.64</c:v>
                </c:pt>
                <c:pt idx="465">
                  <c:v>0.65</c:v>
                </c:pt>
                <c:pt idx="466">
                  <c:v>0.66</c:v>
                </c:pt>
                <c:pt idx="467">
                  <c:v>0.67</c:v>
                </c:pt>
                <c:pt idx="468">
                  <c:v>0.68</c:v>
                </c:pt>
                <c:pt idx="469">
                  <c:v>0.69</c:v>
                </c:pt>
                <c:pt idx="470">
                  <c:v>0.7</c:v>
                </c:pt>
                <c:pt idx="471">
                  <c:v>0.71</c:v>
                </c:pt>
                <c:pt idx="472">
                  <c:v>0.72</c:v>
                </c:pt>
                <c:pt idx="473">
                  <c:v>0.73</c:v>
                </c:pt>
                <c:pt idx="474">
                  <c:v>0.74</c:v>
                </c:pt>
                <c:pt idx="475">
                  <c:v>0.75</c:v>
                </c:pt>
                <c:pt idx="476">
                  <c:v>0.76</c:v>
                </c:pt>
                <c:pt idx="477">
                  <c:v>0.77</c:v>
                </c:pt>
                <c:pt idx="478">
                  <c:v>0.78</c:v>
                </c:pt>
                <c:pt idx="479">
                  <c:v>0.79</c:v>
                </c:pt>
                <c:pt idx="480">
                  <c:v>0.8</c:v>
                </c:pt>
                <c:pt idx="481">
                  <c:v>0.81</c:v>
                </c:pt>
                <c:pt idx="482">
                  <c:v>0.82</c:v>
                </c:pt>
                <c:pt idx="483">
                  <c:v>0.83</c:v>
                </c:pt>
                <c:pt idx="484">
                  <c:v>0.84</c:v>
                </c:pt>
                <c:pt idx="485">
                  <c:v>0.85</c:v>
                </c:pt>
                <c:pt idx="486">
                  <c:v>0.86</c:v>
                </c:pt>
                <c:pt idx="487">
                  <c:v>0.87</c:v>
                </c:pt>
                <c:pt idx="488">
                  <c:v>0.88</c:v>
                </c:pt>
                <c:pt idx="489">
                  <c:v>0.89</c:v>
                </c:pt>
                <c:pt idx="490">
                  <c:v>0.9</c:v>
                </c:pt>
                <c:pt idx="491">
                  <c:v>0.91</c:v>
                </c:pt>
                <c:pt idx="492">
                  <c:v>0.92</c:v>
                </c:pt>
                <c:pt idx="493">
                  <c:v>0.93</c:v>
                </c:pt>
                <c:pt idx="494">
                  <c:v>0.94</c:v>
                </c:pt>
                <c:pt idx="495">
                  <c:v>0.95</c:v>
                </c:pt>
                <c:pt idx="496">
                  <c:v>0.96</c:v>
                </c:pt>
                <c:pt idx="497">
                  <c:v>0.97</c:v>
                </c:pt>
                <c:pt idx="498">
                  <c:v>0.98</c:v>
                </c:pt>
                <c:pt idx="499">
                  <c:v>0.99</c:v>
                </c:pt>
                <c:pt idx="500">
                  <c:v>1.0</c:v>
                </c:pt>
                <c:pt idx="501">
                  <c:v>1.01</c:v>
                </c:pt>
                <c:pt idx="502">
                  <c:v>1.02</c:v>
                </c:pt>
                <c:pt idx="503">
                  <c:v>1.03</c:v>
                </c:pt>
                <c:pt idx="504">
                  <c:v>1.04</c:v>
                </c:pt>
                <c:pt idx="505">
                  <c:v>1.05</c:v>
                </c:pt>
                <c:pt idx="506">
                  <c:v>1.06</c:v>
                </c:pt>
                <c:pt idx="507">
                  <c:v>1.07</c:v>
                </c:pt>
                <c:pt idx="508">
                  <c:v>1.08</c:v>
                </c:pt>
                <c:pt idx="509">
                  <c:v>1.09</c:v>
                </c:pt>
                <c:pt idx="510">
                  <c:v>1.100000000000001</c:v>
                </c:pt>
                <c:pt idx="511">
                  <c:v>1.11</c:v>
                </c:pt>
                <c:pt idx="512">
                  <c:v>1.12</c:v>
                </c:pt>
                <c:pt idx="513">
                  <c:v>1.13</c:v>
                </c:pt>
                <c:pt idx="514">
                  <c:v>1.14</c:v>
                </c:pt>
                <c:pt idx="515">
                  <c:v>1.15</c:v>
                </c:pt>
                <c:pt idx="516">
                  <c:v>1.16</c:v>
                </c:pt>
                <c:pt idx="517">
                  <c:v>1.17</c:v>
                </c:pt>
                <c:pt idx="518">
                  <c:v>1.18</c:v>
                </c:pt>
                <c:pt idx="519">
                  <c:v>1.19</c:v>
                </c:pt>
                <c:pt idx="520">
                  <c:v>1.2</c:v>
                </c:pt>
                <c:pt idx="521">
                  <c:v>1.21</c:v>
                </c:pt>
                <c:pt idx="522">
                  <c:v>1.22</c:v>
                </c:pt>
                <c:pt idx="523">
                  <c:v>1.23</c:v>
                </c:pt>
                <c:pt idx="524">
                  <c:v>1.24</c:v>
                </c:pt>
                <c:pt idx="525">
                  <c:v>1.25</c:v>
                </c:pt>
                <c:pt idx="526">
                  <c:v>1.26</c:v>
                </c:pt>
                <c:pt idx="527">
                  <c:v>1.27</c:v>
                </c:pt>
                <c:pt idx="528">
                  <c:v>1.28</c:v>
                </c:pt>
                <c:pt idx="529">
                  <c:v>1.29</c:v>
                </c:pt>
                <c:pt idx="530">
                  <c:v>1.3</c:v>
                </c:pt>
                <c:pt idx="531">
                  <c:v>1.31</c:v>
                </c:pt>
                <c:pt idx="532">
                  <c:v>1.32</c:v>
                </c:pt>
                <c:pt idx="533">
                  <c:v>1.33</c:v>
                </c:pt>
                <c:pt idx="534">
                  <c:v>1.34</c:v>
                </c:pt>
                <c:pt idx="535">
                  <c:v>1.35</c:v>
                </c:pt>
                <c:pt idx="536">
                  <c:v>1.36</c:v>
                </c:pt>
                <c:pt idx="537">
                  <c:v>1.37</c:v>
                </c:pt>
                <c:pt idx="538">
                  <c:v>1.38</c:v>
                </c:pt>
                <c:pt idx="539">
                  <c:v>1.39</c:v>
                </c:pt>
                <c:pt idx="540">
                  <c:v>1.4</c:v>
                </c:pt>
                <c:pt idx="541">
                  <c:v>1.41</c:v>
                </c:pt>
                <c:pt idx="542">
                  <c:v>1.42</c:v>
                </c:pt>
                <c:pt idx="543">
                  <c:v>1.43</c:v>
                </c:pt>
                <c:pt idx="544">
                  <c:v>1.44</c:v>
                </c:pt>
                <c:pt idx="545">
                  <c:v>1.45</c:v>
                </c:pt>
                <c:pt idx="546">
                  <c:v>1.46</c:v>
                </c:pt>
                <c:pt idx="547">
                  <c:v>1.47</c:v>
                </c:pt>
                <c:pt idx="548">
                  <c:v>1.48</c:v>
                </c:pt>
                <c:pt idx="549">
                  <c:v>1.49</c:v>
                </c:pt>
                <c:pt idx="550">
                  <c:v>1.5</c:v>
                </c:pt>
                <c:pt idx="551">
                  <c:v>1.51</c:v>
                </c:pt>
                <c:pt idx="552">
                  <c:v>1.52</c:v>
                </c:pt>
                <c:pt idx="553">
                  <c:v>1.53</c:v>
                </c:pt>
                <c:pt idx="554">
                  <c:v>1.54</c:v>
                </c:pt>
                <c:pt idx="555">
                  <c:v>1.55</c:v>
                </c:pt>
                <c:pt idx="556">
                  <c:v>1.56</c:v>
                </c:pt>
                <c:pt idx="557">
                  <c:v>1.57</c:v>
                </c:pt>
                <c:pt idx="558">
                  <c:v>1.58</c:v>
                </c:pt>
                <c:pt idx="559">
                  <c:v>1.59</c:v>
                </c:pt>
                <c:pt idx="560">
                  <c:v>1.6</c:v>
                </c:pt>
                <c:pt idx="561">
                  <c:v>1.61</c:v>
                </c:pt>
                <c:pt idx="562">
                  <c:v>1.62</c:v>
                </c:pt>
                <c:pt idx="563">
                  <c:v>1.63</c:v>
                </c:pt>
                <c:pt idx="564">
                  <c:v>1.64</c:v>
                </c:pt>
                <c:pt idx="565">
                  <c:v>1.65</c:v>
                </c:pt>
                <c:pt idx="566">
                  <c:v>1.66</c:v>
                </c:pt>
                <c:pt idx="567">
                  <c:v>1.67</c:v>
                </c:pt>
                <c:pt idx="568">
                  <c:v>1.68</c:v>
                </c:pt>
                <c:pt idx="569">
                  <c:v>1.69</c:v>
                </c:pt>
                <c:pt idx="570">
                  <c:v>1.7</c:v>
                </c:pt>
                <c:pt idx="571">
                  <c:v>1.71</c:v>
                </c:pt>
                <c:pt idx="572">
                  <c:v>1.72</c:v>
                </c:pt>
                <c:pt idx="573">
                  <c:v>1.73</c:v>
                </c:pt>
                <c:pt idx="574">
                  <c:v>1.74</c:v>
                </c:pt>
                <c:pt idx="575">
                  <c:v>1.75</c:v>
                </c:pt>
                <c:pt idx="576">
                  <c:v>1.76</c:v>
                </c:pt>
                <c:pt idx="577">
                  <c:v>1.77</c:v>
                </c:pt>
                <c:pt idx="578">
                  <c:v>1.78</c:v>
                </c:pt>
                <c:pt idx="579">
                  <c:v>1.79</c:v>
                </c:pt>
                <c:pt idx="580">
                  <c:v>1.8</c:v>
                </c:pt>
                <c:pt idx="581">
                  <c:v>1.81</c:v>
                </c:pt>
                <c:pt idx="582">
                  <c:v>1.82</c:v>
                </c:pt>
                <c:pt idx="583">
                  <c:v>1.83</c:v>
                </c:pt>
                <c:pt idx="584">
                  <c:v>1.84</c:v>
                </c:pt>
                <c:pt idx="585">
                  <c:v>1.85</c:v>
                </c:pt>
                <c:pt idx="586">
                  <c:v>1.86</c:v>
                </c:pt>
                <c:pt idx="587">
                  <c:v>1.87</c:v>
                </c:pt>
                <c:pt idx="588">
                  <c:v>1.88</c:v>
                </c:pt>
                <c:pt idx="589">
                  <c:v>1.89</c:v>
                </c:pt>
                <c:pt idx="590">
                  <c:v>1.9</c:v>
                </c:pt>
                <c:pt idx="591">
                  <c:v>1.91</c:v>
                </c:pt>
                <c:pt idx="592">
                  <c:v>1.92</c:v>
                </c:pt>
                <c:pt idx="593">
                  <c:v>1.93</c:v>
                </c:pt>
                <c:pt idx="594">
                  <c:v>1.94</c:v>
                </c:pt>
                <c:pt idx="595">
                  <c:v>1.95</c:v>
                </c:pt>
                <c:pt idx="596">
                  <c:v>1.96</c:v>
                </c:pt>
                <c:pt idx="597">
                  <c:v>1.97</c:v>
                </c:pt>
                <c:pt idx="598">
                  <c:v>1.98</c:v>
                </c:pt>
                <c:pt idx="599">
                  <c:v>1.99</c:v>
                </c:pt>
                <c:pt idx="600">
                  <c:v>2.0</c:v>
                </c:pt>
                <c:pt idx="601">
                  <c:v>2.01</c:v>
                </c:pt>
                <c:pt idx="602">
                  <c:v>2.02</c:v>
                </c:pt>
                <c:pt idx="603">
                  <c:v>2.03</c:v>
                </c:pt>
                <c:pt idx="604">
                  <c:v>2.04</c:v>
                </c:pt>
                <c:pt idx="605">
                  <c:v>2.05</c:v>
                </c:pt>
                <c:pt idx="606">
                  <c:v>2.06</c:v>
                </c:pt>
                <c:pt idx="607">
                  <c:v>2.07</c:v>
                </c:pt>
                <c:pt idx="608">
                  <c:v>2.08</c:v>
                </c:pt>
                <c:pt idx="609">
                  <c:v>2.09</c:v>
                </c:pt>
                <c:pt idx="610">
                  <c:v>2.100000000000001</c:v>
                </c:pt>
                <c:pt idx="611">
                  <c:v>2.11</c:v>
                </c:pt>
                <c:pt idx="612">
                  <c:v>2.12</c:v>
                </c:pt>
                <c:pt idx="613">
                  <c:v>2.13</c:v>
                </c:pt>
                <c:pt idx="614">
                  <c:v>2.140000000000001</c:v>
                </c:pt>
                <c:pt idx="615">
                  <c:v>2.15</c:v>
                </c:pt>
                <c:pt idx="616">
                  <c:v>2.16</c:v>
                </c:pt>
                <c:pt idx="617">
                  <c:v>2.17</c:v>
                </c:pt>
                <c:pt idx="618">
                  <c:v>2.18</c:v>
                </c:pt>
                <c:pt idx="619">
                  <c:v>2.19</c:v>
                </c:pt>
                <c:pt idx="620">
                  <c:v>2.2</c:v>
                </c:pt>
                <c:pt idx="621">
                  <c:v>2.21</c:v>
                </c:pt>
                <c:pt idx="622">
                  <c:v>2.22</c:v>
                </c:pt>
                <c:pt idx="623">
                  <c:v>2.23</c:v>
                </c:pt>
                <c:pt idx="624">
                  <c:v>2.24</c:v>
                </c:pt>
                <c:pt idx="625">
                  <c:v>2.25</c:v>
                </c:pt>
                <c:pt idx="626">
                  <c:v>2.26</c:v>
                </c:pt>
                <c:pt idx="627">
                  <c:v>2.27</c:v>
                </c:pt>
                <c:pt idx="628">
                  <c:v>2.28</c:v>
                </c:pt>
                <c:pt idx="629">
                  <c:v>2.29</c:v>
                </c:pt>
                <c:pt idx="630">
                  <c:v>2.3</c:v>
                </c:pt>
                <c:pt idx="631">
                  <c:v>2.31</c:v>
                </c:pt>
                <c:pt idx="632">
                  <c:v>2.32</c:v>
                </c:pt>
                <c:pt idx="633">
                  <c:v>2.33</c:v>
                </c:pt>
                <c:pt idx="634">
                  <c:v>2.34</c:v>
                </c:pt>
                <c:pt idx="635">
                  <c:v>2.35</c:v>
                </c:pt>
                <c:pt idx="636">
                  <c:v>2.36</c:v>
                </c:pt>
                <c:pt idx="637">
                  <c:v>2.37</c:v>
                </c:pt>
                <c:pt idx="638">
                  <c:v>2.38</c:v>
                </c:pt>
                <c:pt idx="639">
                  <c:v>2.39</c:v>
                </c:pt>
                <c:pt idx="640">
                  <c:v>2.4</c:v>
                </c:pt>
                <c:pt idx="641">
                  <c:v>2.41</c:v>
                </c:pt>
                <c:pt idx="642">
                  <c:v>2.42</c:v>
                </c:pt>
                <c:pt idx="643">
                  <c:v>2.43</c:v>
                </c:pt>
                <c:pt idx="644">
                  <c:v>2.44</c:v>
                </c:pt>
                <c:pt idx="645">
                  <c:v>2.45</c:v>
                </c:pt>
                <c:pt idx="646">
                  <c:v>2.46</c:v>
                </c:pt>
                <c:pt idx="647">
                  <c:v>2.47</c:v>
                </c:pt>
                <c:pt idx="648">
                  <c:v>2.48</c:v>
                </c:pt>
                <c:pt idx="649">
                  <c:v>2.49</c:v>
                </c:pt>
                <c:pt idx="650">
                  <c:v>2.5</c:v>
                </c:pt>
                <c:pt idx="651">
                  <c:v>2.51</c:v>
                </c:pt>
                <c:pt idx="652">
                  <c:v>2.52</c:v>
                </c:pt>
                <c:pt idx="653">
                  <c:v>2.53</c:v>
                </c:pt>
                <c:pt idx="654">
                  <c:v>2.54</c:v>
                </c:pt>
                <c:pt idx="655">
                  <c:v>2.55</c:v>
                </c:pt>
                <c:pt idx="656">
                  <c:v>2.56</c:v>
                </c:pt>
                <c:pt idx="657">
                  <c:v>2.57</c:v>
                </c:pt>
                <c:pt idx="658">
                  <c:v>2.58</c:v>
                </c:pt>
                <c:pt idx="659">
                  <c:v>2.59</c:v>
                </c:pt>
                <c:pt idx="660">
                  <c:v>2.6</c:v>
                </c:pt>
                <c:pt idx="661">
                  <c:v>2.61</c:v>
                </c:pt>
                <c:pt idx="662">
                  <c:v>2.62</c:v>
                </c:pt>
                <c:pt idx="663">
                  <c:v>2.63</c:v>
                </c:pt>
                <c:pt idx="664">
                  <c:v>2.64</c:v>
                </c:pt>
                <c:pt idx="665">
                  <c:v>2.65</c:v>
                </c:pt>
                <c:pt idx="666">
                  <c:v>2.66</c:v>
                </c:pt>
                <c:pt idx="667">
                  <c:v>2.67</c:v>
                </c:pt>
                <c:pt idx="668">
                  <c:v>2.68</c:v>
                </c:pt>
                <c:pt idx="669">
                  <c:v>2.69</c:v>
                </c:pt>
                <c:pt idx="670">
                  <c:v>2.7</c:v>
                </c:pt>
                <c:pt idx="671">
                  <c:v>2.71</c:v>
                </c:pt>
                <c:pt idx="672">
                  <c:v>2.72</c:v>
                </c:pt>
                <c:pt idx="673">
                  <c:v>2.73</c:v>
                </c:pt>
                <c:pt idx="674">
                  <c:v>2.74</c:v>
                </c:pt>
                <c:pt idx="675">
                  <c:v>2.75</c:v>
                </c:pt>
                <c:pt idx="676">
                  <c:v>2.76</c:v>
                </c:pt>
                <c:pt idx="677">
                  <c:v>2.77</c:v>
                </c:pt>
                <c:pt idx="678">
                  <c:v>2.78</c:v>
                </c:pt>
                <c:pt idx="679">
                  <c:v>2.79</c:v>
                </c:pt>
                <c:pt idx="680">
                  <c:v>2.8</c:v>
                </c:pt>
                <c:pt idx="681">
                  <c:v>2.81</c:v>
                </c:pt>
                <c:pt idx="682">
                  <c:v>2.82</c:v>
                </c:pt>
                <c:pt idx="683">
                  <c:v>2.83</c:v>
                </c:pt>
                <c:pt idx="684">
                  <c:v>2.84</c:v>
                </c:pt>
                <c:pt idx="685">
                  <c:v>2.85</c:v>
                </c:pt>
                <c:pt idx="686">
                  <c:v>2.86</c:v>
                </c:pt>
                <c:pt idx="687">
                  <c:v>2.87</c:v>
                </c:pt>
                <c:pt idx="688">
                  <c:v>2.88</c:v>
                </c:pt>
                <c:pt idx="689">
                  <c:v>2.89</c:v>
                </c:pt>
                <c:pt idx="690">
                  <c:v>2.9</c:v>
                </c:pt>
                <c:pt idx="691">
                  <c:v>2.91</c:v>
                </c:pt>
                <c:pt idx="692">
                  <c:v>2.92</c:v>
                </c:pt>
                <c:pt idx="693">
                  <c:v>2.93</c:v>
                </c:pt>
                <c:pt idx="694">
                  <c:v>2.94</c:v>
                </c:pt>
                <c:pt idx="695">
                  <c:v>2.95</c:v>
                </c:pt>
                <c:pt idx="696">
                  <c:v>2.96</c:v>
                </c:pt>
                <c:pt idx="697">
                  <c:v>2.97</c:v>
                </c:pt>
                <c:pt idx="698">
                  <c:v>2.98</c:v>
                </c:pt>
                <c:pt idx="699">
                  <c:v>2.99</c:v>
                </c:pt>
                <c:pt idx="700">
                  <c:v>3.0</c:v>
                </c:pt>
                <c:pt idx="701">
                  <c:v>3.01</c:v>
                </c:pt>
                <c:pt idx="702">
                  <c:v>3.02</c:v>
                </c:pt>
                <c:pt idx="703">
                  <c:v>3.03</c:v>
                </c:pt>
                <c:pt idx="704">
                  <c:v>3.04</c:v>
                </c:pt>
                <c:pt idx="705">
                  <c:v>3.05</c:v>
                </c:pt>
                <c:pt idx="706">
                  <c:v>3.06</c:v>
                </c:pt>
                <c:pt idx="707">
                  <c:v>3.07</c:v>
                </c:pt>
                <c:pt idx="708">
                  <c:v>3.08</c:v>
                </c:pt>
                <c:pt idx="709">
                  <c:v>3.09</c:v>
                </c:pt>
                <c:pt idx="710">
                  <c:v>3.100000000000001</c:v>
                </c:pt>
                <c:pt idx="711">
                  <c:v>3.11</c:v>
                </c:pt>
                <c:pt idx="712">
                  <c:v>3.12</c:v>
                </c:pt>
                <c:pt idx="713">
                  <c:v>3.13</c:v>
                </c:pt>
                <c:pt idx="714">
                  <c:v>3.140000000000001</c:v>
                </c:pt>
                <c:pt idx="715">
                  <c:v>3.15</c:v>
                </c:pt>
                <c:pt idx="716">
                  <c:v>3.16</c:v>
                </c:pt>
                <c:pt idx="717">
                  <c:v>3.17</c:v>
                </c:pt>
                <c:pt idx="718">
                  <c:v>3.18</c:v>
                </c:pt>
                <c:pt idx="719">
                  <c:v>3.19</c:v>
                </c:pt>
                <c:pt idx="720">
                  <c:v>3.2</c:v>
                </c:pt>
                <c:pt idx="721">
                  <c:v>3.21</c:v>
                </c:pt>
                <c:pt idx="722">
                  <c:v>3.22</c:v>
                </c:pt>
                <c:pt idx="723">
                  <c:v>3.23</c:v>
                </c:pt>
                <c:pt idx="724">
                  <c:v>3.24</c:v>
                </c:pt>
                <c:pt idx="725">
                  <c:v>3.25</c:v>
                </c:pt>
                <c:pt idx="726">
                  <c:v>3.26</c:v>
                </c:pt>
                <c:pt idx="727">
                  <c:v>3.27</c:v>
                </c:pt>
                <c:pt idx="728">
                  <c:v>3.28</c:v>
                </c:pt>
                <c:pt idx="729">
                  <c:v>3.29</c:v>
                </c:pt>
                <c:pt idx="730">
                  <c:v>3.3</c:v>
                </c:pt>
                <c:pt idx="731">
                  <c:v>3.31</c:v>
                </c:pt>
                <c:pt idx="732">
                  <c:v>3.32</c:v>
                </c:pt>
                <c:pt idx="733">
                  <c:v>3.33</c:v>
                </c:pt>
                <c:pt idx="734">
                  <c:v>3.34</c:v>
                </c:pt>
                <c:pt idx="735">
                  <c:v>3.35</c:v>
                </c:pt>
                <c:pt idx="736">
                  <c:v>3.36</c:v>
                </c:pt>
                <c:pt idx="737">
                  <c:v>3.37</c:v>
                </c:pt>
                <c:pt idx="738">
                  <c:v>3.38</c:v>
                </c:pt>
                <c:pt idx="739">
                  <c:v>3.39</c:v>
                </c:pt>
                <c:pt idx="740">
                  <c:v>3.4</c:v>
                </c:pt>
                <c:pt idx="741">
                  <c:v>3.41</c:v>
                </c:pt>
                <c:pt idx="742">
                  <c:v>3.42</c:v>
                </c:pt>
                <c:pt idx="743">
                  <c:v>3.43</c:v>
                </c:pt>
                <c:pt idx="744">
                  <c:v>3.44</c:v>
                </c:pt>
                <c:pt idx="745">
                  <c:v>3.45</c:v>
                </c:pt>
                <c:pt idx="746">
                  <c:v>3.46</c:v>
                </c:pt>
                <c:pt idx="747">
                  <c:v>3.47</c:v>
                </c:pt>
                <c:pt idx="748">
                  <c:v>3.48</c:v>
                </c:pt>
                <c:pt idx="749">
                  <c:v>3.49</c:v>
                </c:pt>
                <c:pt idx="750">
                  <c:v>3.5</c:v>
                </c:pt>
                <c:pt idx="751">
                  <c:v>3.51</c:v>
                </c:pt>
                <c:pt idx="752">
                  <c:v>3.52</c:v>
                </c:pt>
                <c:pt idx="753">
                  <c:v>3.53</c:v>
                </c:pt>
                <c:pt idx="754">
                  <c:v>3.54</c:v>
                </c:pt>
                <c:pt idx="755">
                  <c:v>3.55</c:v>
                </c:pt>
                <c:pt idx="756">
                  <c:v>3.56</c:v>
                </c:pt>
                <c:pt idx="757">
                  <c:v>3.57</c:v>
                </c:pt>
                <c:pt idx="758">
                  <c:v>3.58</c:v>
                </c:pt>
                <c:pt idx="759">
                  <c:v>3.59</c:v>
                </c:pt>
                <c:pt idx="760">
                  <c:v>3.6</c:v>
                </c:pt>
                <c:pt idx="761">
                  <c:v>3.61</c:v>
                </c:pt>
                <c:pt idx="762">
                  <c:v>3.62</c:v>
                </c:pt>
                <c:pt idx="763">
                  <c:v>3.63</c:v>
                </c:pt>
                <c:pt idx="764">
                  <c:v>3.64</c:v>
                </c:pt>
                <c:pt idx="765">
                  <c:v>3.65</c:v>
                </c:pt>
                <c:pt idx="766">
                  <c:v>3.66</c:v>
                </c:pt>
                <c:pt idx="767">
                  <c:v>3.67</c:v>
                </c:pt>
                <c:pt idx="768">
                  <c:v>3.68</c:v>
                </c:pt>
                <c:pt idx="769">
                  <c:v>3.69</c:v>
                </c:pt>
                <c:pt idx="770">
                  <c:v>3.7</c:v>
                </c:pt>
                <c:pt idx="771">
                  <c:v>3.71</c:v>
                </c:pt>
                <c:pt idx="772">
                  <c:v>3.72</c:v>
                </c:pt>
                <c:pt idx="773">
                  <c:v>3.73</c:v>
                </c:pt>
                <c:pt idx="774">
                  <c:v>3.74</c:v>
                </c:pt>
                <c:pt idx="775">
                  <c:v>3.75</c:v>
                </c:pt>
                <c:pt idx="776">
                  <c:v>3.76</c:v>
                </c:pt>
                <c:pt idx="777">
                  <c:v>3.77</c:v>
                </c:pt>
                <c:pt idx="778">
                  <c:v>3.78</c:v>
                </c:pt>
                <c:pt idx="779">
                  <c:v>3.79</c:v>
                </c:pt>
                <c:pt idx="780">
                  <c:v>3.8</c:v>
                </c:pt>
                <c:pt idx="781">
                  <c:v>3.81</c:v>
                </c:pt>
                <c:pt idx="782">
                  <c:v>3.82</c:v>
                </c:pt>
                <c:pt idx="783">
                  <c:v>3.83</c:v>
                </c:pt>
                <c:pt idx="784">
                  <c:v>3.84</c:v>
                </c:pt>
                <c:pt idx="785">
                  <c:v>3.85</c:v>
                </c:pt>
                <c:pt idx="786">
                  <c:v>3.86</c:v>
                </c:pt>
                <c:pt idx="787">
                  <c:v>3.87</c:v>
                </c:pt>
                <c:pt idx="788">
                  <c:v>3.88</c:v>
                </c:pt>
                <c:pt idx="789">
                  <c:v>3.89</c:v>
                </c:pt>
                <c:pt idx="790">
                  <c:v>3.9</c:v>
                </c:pt>
                <c:pt idx="791">
                  <c:v>3.91</c:v>
                </c:pt>
                <c:pt idx="792">
                  <c:v>3.92</c:v>
                </c:pt>
                <c:pt idx="793">
                  <c:v>3.930000000000001</c:v>
                </c:pt>
                <c:pt idx="794">
                  <c:v>3.94</c:v>
                </c:pt>
                <c:pt idx="795">
                  <c:v>3.95</c:v>
                </c:pt>
                <c:pt idx="796">
                  <c:v>3.96</c:v>
                </c:pt>
                <c:pt idx="797">
                  <c:v>3.97</c:v>
                </c:pt>
                <c:pt idx="798">
                  <c:v>3.98</c:v>
                </c:pt>
                <c:pt idx="799">
                  <c:v>3.99</c:v>
                </c:pt>
                <c:pt idx="800">
                  <c:v>4.0</c:v>
                </c:pt>
              </c:numCache>
            </c:numRef>
          </c:cat>
          <c:val>
            <c:numRef>
              <c:f>'7m'!$D$43:$D$843</c:f>
              <c:numCache>
                <c:formatCode>General</c:formatCode>
                <c:ptCount val="801"/>
                <c:pt idx="155">
                  <c:v>0.0311424587566047</c:v>
                </c:pt>
                <c:pt idx="156">
                  <c:v>0.0316365999516269</c:v>
                </c:pt>
                <c:pt idx="157">
                  <c:v>0.0321382777301101</c:v>
                </c:pt>
                <c:pt idx="158">
                  <c:v>0.0326475924690233</c:v>
                </c:pt>
                <c:pt idx="159">
                  <c:v>0.033164645374979</c:v>
                </c:pt>
                <c:pt idx="160">
                  <c:v>0.0336895384737213</c:v>
                </c:pt>
                <c:pt idx="161">
                  <c:v>0.034222374598868</c:v>
                </c:pt>
                <c:pt idx="162">
                  <c:v>0.0347632573798872</c:v>
                </c:pt>
                <c:pt idx="163">
                  <c:v>0.0353122912292863</c:v>
                </c:pt>
                <c:pt idx="164">
                  <c:v>0.0358695813289919</c:v>
                </c:pt>
                <c:pt idx="165">
                  <c:v>0.0364352336158996</c:v>
                </c:pt>
                <c:pt idx="166">
                  <c:v>0.0370093547665722</c:v>
                </c:pt>
                <c:pt idx="167">
                  <c:v>0.0375920521810625</c:v>
                </c:pt>
                <c:pt idx="168">
                  <c:v>0.0381834339658403</c:v>
                </c:pt>
                <c:pt idx="169">
                  <c:v>0.0387836089158</c:v>
                </c:pt>
                <c:pt idx="170">
                  <c:v>0.0393926864953265</c:v>
                </c:pt>
                <c:pt idx="171">
                  <c:v>0.040010776818397</c:v>
                </c:pt>
                <c:pt idx="172">
                  <c:v>0.0406379906276941</c:v>
                </c:pt>
                <c:pt idx="173">
                  <c:v>0.0412744392727092</c:v>
                </c:pt>
                <c:pt idx="174">
                  <c:v>0.0419202346868115</c:v>
                </c:pt>
                <c:pt idx="175">
                  <c:v>0.0425754893632591</c:v>
                </c:pt>
                <c:pt idx="176">
                  <c:v>0.0432403163301305</c:v>
                </c:pt>
                <c:pt idx="177">
                  <c:v>0.0439148291241503</c:v>
                </c:pt>
                <c:pt idx="178">
                  <c:v>0.0445991417633877</c:v>
                </c:pt>
                <c:pt idx="179">
                  <c:v>0.0452933687188028</c:v>
                </c:pt>
                <c:pt idx="180">
                  <c:v>0.0459976248846188</c:v>
                </c:pt>
                <c:pt idx="181">
                  <c:v>0.046712025547494</c:v>
                </c:pt>
                <c:pt idx="182">
                  <c:v>0.0474366863544719</c:v>
                </c:pt>
                <c:pt idx="183">
                  <c:v>0.0481717232796858</c:v>
                </c:pt>
                <c:pt idx="184">
                  <c:v>0.0489172525897937</c:v>
                </c:pt>
                <c:pt idx="185">
                  <c:v>0.0496733908081202</c:v>
                </c:pt>
                <c:pt idx="186">
                  <c:v>0.0504402546774837</c:v>
                </c:pt>
                <c:pt idx="187">
                  <c:v>0.051217961121684</c:v>
                </c:pt>
                <c:pt idx="188">
                  <c:v>0.0520066272056289</c:v>
                </c:pt>
                <c:pt idx="189">
                  <c:v>0.0528063700940771</c:v>
                </c:pt>
                <c:pt idx="190">
                  <c:v>0.0536173070089746</c:v>
                </c:pt>
                <c:pt idx="191">
                  <c:v>0.054439555185363</c:v>
                </c:pt>
                <c:pt idx="192">
                  <c:v>0.0552732318258394</c:v>
                </c:pt>
                <c:pt idx="193">
                  <c:v>0.0561184540535442</c:v>
                </c:pt>
                <c:pt idx="194">
                  <c:v>0.0569753388636585</c:v>
                </c:pt>
                <c:pt idx="195">
                  <c:v>0.0578440030733894</c:v>
                </c:pt>
                <c:pt idx="196">
                  <c:v>0.0587245632704241</c:v>
                </c:pt>
                <c:pt idx="197">
                  <c:v>0.059617135759834</c:v>
                </c:pt>
                <c:pt idx="198">
                  <c:v>0.0605218365094085</c:v>
                </c:pt>
                <c:pt idx="199">
                  <c:v>0.061438781093403</c:v>
                </c:pt>
                <c:pt idx="200">
                  <c:v>0.0623680846346818</c:v>
                </c:pt>
                <c:pt idx="201">
                  <c:v>0.0633098617452407</c:v>
                </c:pt>
                <c:pt idx="202">
                  <c:v>0.0642642264650927</c:v>
                </c:pt>
                <c:pt idx="203">
                  <c:v>0.0652312921995026</c:v>
                </c:pt>
                <c:pt idx="204">
                  <c:v>0.0662111716545564</c:v>
                </c:pt>
                <c:pt idx="205">
                  <c:v>0.0672039767710516</c:v>
                </c:pt>
                <c:pt idx="206">
                  <c:v>0.068209818656698</c:v>
                </c:pt>
                <c:pt idx="207">
                  <c:v>0.0692288075166162</c:v>
                </c:pt>
                <c:pt idx="208">
                  <c:v>0.0702610525821256</c:v>
                </c:pt>
                <c:pt idx="209">
                  <c:v>0.0713066620378114</c:v>
                </c:pt>
                <c:pt idx="210">
                  <c:v>0.0723657429468655</c:v>
                </c:pt>
                <c:pt idx="211">
                  <c:v>0.0734384011746923</c:v>
                </c:pt>
                <c:pt idx="212">
                  <c:v>0.0745247413107771</c:v>
                </c:pt>
                <c:pt idx="213">
                  <c:v>0.0756248665888116</c:v>
                </c:pt>
                <c:pt idx="214">
                  <c:v>0.0767388788050766</c:v>
                </c:pt>
                <c:pt idx="215">
                  <c:v>0.0778668782350793</c:v>
                </c:pt>
                <c:pt idx="216">
                  <c:v>0.0790089635484483</c:v>
                </c:pt>
                <c:pt idx="217">
                  <c:v>0.0801652317220876</c:v>
                </c:pt>
                <c:pt idx="218">
                  <c:v>0.0813357779515959</c:v>
                </c:pt>
                <c:pt idx="219">
                  <c:v>0.0825206955609553</c:v>
                </c:pt>
                <c:pt idx="220">
                  <c:v>0.0837200759105002</c:v>
                </c:pt>
                <c:pt idx="221">
                  <c:v>0.0849340083031745</c:v>
                </c:pt>
                <c:pt idx="222">
                  <c:v>0.0861625798890904</c:v>
                </c:pt>
                <c:pt idx="223">
                  <c:v>0.0874058755684023</c:v>
                </c:pt>
                <c:pt idx="224">
                  <c:v>0.0886639778925142</c:v>
                </c:pt>
                <c:pt idx="225">
                  <c:v>0.089936966963635</c:v>
                </c:pt>
                <c:pt idx="226">
                  <c:v>0.0912249203327081</c:v>
                </c:pt>
                <c:pt idx="227">
                  <c:v>0.0925279128957333</c:v>
                </c:pt>
                <c:pt idx="228">
                  <c:v>0.0938460167885105</c:v>
                </c:pt>
                <c:pt idx="229">
                  <c:v>0.0951793012798309</c:v>
                </c:pt>
                <c:pt idx="230">
                  <c:v>0.0965278326631475</c:v>
                </c:pt>
                <c:pt idx="231">
                  <c:v>0.0978916741467577</c:v>
                </c:pt>
                <c:pt idx="232">
                  <c:v>0.0992708857425342</c:v>
                </c:pt>
                <c:pt idx="233">
                  <c:v>0.100665524153243</c:v>
                </c:pt>
                <c:pt idx="234">
                  <c:v>0.102075642658488</c:v>
                </c:pt>
                <c:pt idx="235">
                  <c:v>0.103501290999332</c:v>
                </c:pt>
                <c:pt idx="236">
                  <c:v>0.104942515261631</c:v>
                </c:pt>
                <c:pt idx="237">
                  <c:v>0.106399357758148</c:v>
                </c:pt>
                <c:pt idx="238">
                  <c:v>0.10787185690948</c:v>
                </c:pt>
                <c:pt idx="239">
                  <c:v>0.109360047123872</c:v>
                </c:pt>
                <c:pt idx="240">
                  <c:v>0.110863958675964</c:v>
                </c:pt>
                <c:pt idx="241">
                  <c:v>0.11238361758455</c:v>
                </c:pt>
                <c:pt idx="242">
                  <c:v>0.113919045489391</c:v>
                </c:pt>
                <c:pt idx="243">
                  <c:v>0.115470259527177</c:v>
                </c:pt>
                <c:pt idx="244">
                  <c:v>0.117037272206689</c:v>
                </c:pt>
                <c:pt idx="245">
                  <c:v>0.118620091283258</c:v>
                </c:pt>
                <c:pt idx="246">
                  <c:v>0.120218719632573</c:v>
                </c:pt>
                <c:pt idx="247">
                  <c:v>0.121833155123953</c:v>
                </c:pt>
                <c:pt idx="248">
                  <c:v>0.12346339049314</c:v>
                </c:pt>
                <c:pt idx="249">
                  <c:v>0.125109413214722</c:v>
                </c:pt>
                <c:pt idx="250">
                  <c:v>0.126771205374272</c:v>
                </c:pt>
                <c:pt idx="251">
                  <c:v>0.128448743540297</c:v>
                </c:pt>
                <c:pt idx="252">
                  <c:v>0.130141998636101</c:v>
                </c:pt>
                <c:pt idx="253">
                  <c:v>0.131850935811673</c:v>
                </c:pt>
                <c:pt idx="254">
                  <c:v>0.133575514315686</c:v>
                </c:pt>
                <c:pt idx="255">
                  <c:v>0.135315687367744</c:v>
                </c:pt>
                <c:pt idx="256">
                  <c:v>0.13707140203097</c:v>
                </c:pt>
                <c:pt idx="257">
                  <c:v>0.138842599085066</c:v>
                </c:pt>
                <c:pt idx="258">
                  <c:v>0.140629212899962</c:v>
                </c:pt>
                <c:pt idx="259">
                  <c:v>0.142431171310177</c:v>
                </c:pt>
                <c:pt idx="260">
                  <c:v>0.144248395490018</c:v>
                </c:pt>
                <c:pt idx="261">
                  <c:v>0.146080799829765</c:v>
                </c:pt>
                <c:pt idx="262">
                  <c:v>0.147928291812947</c:v>
                </c:pt>
                <c:pt idx="263">
                  <c:v>0.149790771894882</c:v>
                </c:pt>
                <c:pt idx="264">
                  <c:v>0.151668133382589</c:v>
                </c:pt>
                <c:pt idx="265">
                  <c:v>0.153560262316241</c:v>
                </c:pt>
                <c:pt idx="266">
                  <c:v>0.155467037352301</c:v>
                </c:pt>
                <c:pt idx="267">
                  <c:v>0.157388329648476</c:v>
                </c:pt>
                <c:pt idx="268">
                  <c:v>0.159324002750669</c:v>
                </c:pt>
                <c:pt idx="269">
                  <c:v>0.16127391248206</c:v>
                </c:pt>
                <c:pt idx="270">
                  <c:v>0.163237906834489</c:v>
                </c:pt>
                <c:pt idx="271">
                  <c:v>0.165215825862303</c:v>
                </c:pt>
                <c:pt idx="272">
                  <c:v>0.16720750157882</c:v>
                </c:pt>
                <c:pt idx="273">
                  <c:v>0.16921275785559</c:v>
                </c:pt>
                <c:pt idx="274">
                  <c:v>0.171231410324605</c:v>
                </c:pt>
                <c:pt idx="275">
                  <c:v>0.173263266283646</c:v>
                </c:pt>
                <c:pt idx="276">
                  <c:v>0.175308124604926</c:v>
                </c:pt>
                <c:pt idx="277">
                  <c:v>0.177365775647205</c:v>
                </c:pt>
                <c:pt idx="278">
                  <c:v>0.179436001171557</c:v>
                </c:pt>
                <c:pt idx="279">
                  <c:v>0.181518574260963</c:v>
                </c:pt>
                <c:pt idx="280">
                  <c:v>0.183613259243901</c:v>
                </c:pt>
                <c:pt idx="281">
                  <c:v>0.185719811622122</c:v>
                </c:pt>
                <c:pt idx="282">
                  <c:v>0.187837978002786</c:v>
                </c:pt>
                <c:pt idx="283">
                  <c:v>0.189967496035132</c:v>
                </c:pt>
                <c:pt idx="284">
                  <c:v>0.192108094351874</c:v>
                </c:pt>
                <c:pt idx="285">
                  <c:v>0.194259492515491</c:v>
                </c:pt>
                <c:pt idx="286">
                  <c:v>0.196421400969593</c:v>
                </c:pt>
                <c:pt idx="287">
                  <c:v>0.198593520995552</c:v>
                </c:pt>
                <c:pt idx="288">
                  <c:v>0.200775544674552</c:v>
                </c:pt>
                <c:pt idx="289">
                  <c:v>0.20296715485527</c:v>
                </c:pt>
                <c:pt idx="290">
                  <c:v>0.205168025127324</c:v>
                </c:pt>
                <c:pt idx="291">
                  <c:v>0.207377819800697</c:v>
                </c:pt>
                <c:pt idx="292">
                  <c:v>0.209596193891282</c:v>
                </c:pt>
                <c:pt idx="293">
                  <c:v>0.211822793112736</c:v>
                </c:pt>
                <c:pt idx="294">
                  <c:v>0.214057253874796</c:v>
                </c:pt>
                <c:pt idx="295">
                  <c:v>0.216299203288239</c:v>
                </c:pt>
                <c:pt idx="296">
                  <c:v>0.21854825917662</c:v>
                </c:pt>
                <c:pt idx="297">
                  <c:v>0.22080403009498</c:v>
                </c:pt>
                <c:pt idx="298">
                  <c:v>0.223066115355638</c:v>
                </c:pt>
                <c:pt idx="299">
                  <c:v>0.225334105061259</c:v>
                </c:pt>
                <c:pt idx="300">
                  <c:v>0.227607580145303</c:v>
                </c:pt>
                <c:pt idx="301">
                  <c:v>0.229886112420024</c:v>
                </c:pt>
                <c:pt idx="302">
                  <c:v>0.232169264632141</c:v>
                </c:pt>
                <c:pt idx="303">
                  <c:v>0.23445659052631</c:v>
                </c:pt>
                <c:pt idx="304">
                  <c:v>0.236747634916523</c:v>
                </c:pt>
                <c:pt idx="305">
                  <c:v>0.239041933765559</c:v>
                </c:pt>
                <c:pt idx="306">
                  <c:v>0.241339014272577</c:v>
                </c:pt>
                <c:pt idx="307">
                  <c:v>0.24363839496898</c:v>
                </c:pt>
                <c:pt idx="308">
                  <c:v>0.245939585822626</c:v>
                </c:pt>
                <c:pt idx="309">
                  <c:v>0.248242088350488</c:v>
                </c:pt>
                <c:pt idx="310">
                  <c:v>0.250545395739836</c:v>
                </c:pt>
                <c:pt idx="311">
                  <c:v>0.252848992978022</c:v>
                </c:pt>
                <c:pt idx="312">
                  <c:v>0.255152356990924</c:v>
                </c:pt>
                <c:pt idx="313">
                  <c:v>0.257454956790105</c:v>
                </c:pt>
                <c:pt idx="314">
                  <c:v>0.259756253628748</c:v>
                </c:pt>
                <c:pt idx="315">
                  <c:v>0.262055701166374</c:v>
                </c:pt>
                <c:pt idx="316">
                  <c:v>0.264352745642405</c:v>
                </c:pt>
                <c:pt idx="317">
                  <c:v>0.266646826058562</c:v>
                </c:pt>
                <c:pt idx="318">
                  <c:v>0.268937374370114</c:v>
                </c:pt>
                <c:pt idx="319">
                  <c:v>0.271223815685979</c:v>
                </c:pt>
                <c:pt idx="320">
                  <c:v>0.273505568477656</c:v>
                </c:pt>
                <c:pt idx="321">
                  <c:v>0.275782044796956</c:v>
                </c:pt>
                <c:pt idx="322">
                  <c:v>0.278052650502508</c:v>
                </c:pt>
                <c:pt idx="323">
                  <c:v>0.280316785494986</c:v>
                </c:pt>
                <c:pt idx="324">
                  <c:v>0.282573843960986</c:v>
                </c:pt>
                <c:pt idx="325">
                  <c:v>0.284823214625496</c:v>
                </c:pt>
                <c:pt idx="326">
                  <c:v>0.287064281012864</c:v>
                </c:pt>
                <c:pt idx="327">
                  <c:v>0.289296421716167</c:v>
                </c:pt>
                <c:pt idx="328">
                  <c:v>0.291519010674882</c:v>
                </c:pt>
                <c:pt idx="329">
                  <c:v>0.293731417460716</c:v>
                </c:pt>
                <c:pt idx="330">
                  <c:v>0.295933007571488</c:v>
                </c:pt>
                <c:pt idx="331">
                  <c:v>0.29812314273289</c:v>
                </c:pt>
                <c:pt idx="332">
                  <c:v>0.300301181207983</c:v>
                </c:pt>
                <c:pt idx="333">
                  <c:v>0.302466478114249</c:v>
                </c:pt>
                <c:pt idx="334">
                  <c:v>0.304618385748017</c:v>
                </c:pt>
                <c:pt idx="335">
                  <c:v>0.306756253916056</c:v>
                </c:pt>
                <c:pt idx="336">
                  <c:v>0.308879430274141</c:v>
                </c:pt>
                <c:pt idx="337">
                  <c:v>0.310987260672349</c:v>
                </c:pt>
                <c:pt idx="338">
                  <c:v>0.313079089506865</c:v>
                </c:pt>
                <c:pt idx="339">
                  <c:v>0.315154260078039</c:v>
                </c:pt>
                <c:pt idx="340">
                  <c:v>0.317212114954435</c:v>
                </c:pt>
                <c:pt idx="341">
                  <c:v>0.319251996342611</c:v>
                </c:pt>
                <c:pt idx="342">
                  <c:v>0.321273246462325</c:v>
                </c:pt>
                <c:pt idx="343">
                  <c:v>0.323275207926886</c:v>
                </c:pt>
                <c:pt idx="344">
                  <c:v>0.32525722412834</c:v>
                </c:pt>
                <c:pt idx="345">
                  <c:v>0.327218639627168</c:v>
                </c:pt>
                <c:pt idx="346">
                  <c:v>0.329158800546164</c:v>
                </c:pt>
                <c:pt idx="347">
                  <c:v>0.331077054968161</c:v>
                </c:pt>
                <c:pt idx="348">
                  <c:v>0.33297275333725</c:v>
                </c:pt>
                <c:pt idx="349">
                  <c:v>0.334845248863132</c:v>
                </c:pt>
                <c:pt idx="350">
                  <c:v>0.336693897928227</c:v>
                </c:pt>
                <c:pt idx="351">
                  <c:v>0.338518060497174</c:v>
                </c:pt>
                <c:pt idx="352">
                  <c:v>0.340317100528321</c:v>
                </c:pt>
                <c:pt idx="353">
                  <c:v>0.342090386386824</c:v>
                </c:pt>
                <c:pt idx="354">
                  <c:v>0.343837291258937</c:v>
                </c:pt>
                <c:pt idx="355">
                  <c:v>0.34555719356709</c:v>
                </c:pt>
                <c:pt idx="356">
                  <c:v>0.347249477385339</c:v>
                </c:pt>
                <c:pt idx="357">
                  <c:v>0.348913532854771</c:v>
                </c:pt>
                <c:pt idx="358">
                  <c:v>0.350548756598413</c:v>
                </c:pt>
                <c:pt idx="359">
                  <c:v>0.352154552135247</c:v>
                </c:pt>
                <c:pt idx="360">
                  <c:v>0.353730330292855</c:v>
                </c:pt>
                <c:pt idx="361">
                  <c:v>0.355275509618295</c:v>
                </c:pt>
                <c:pt idx="362">
                  <c:v>0.356789516786719</c:v>
                </c:pt>
                <c:pt idx="363">
                  <c:v>0.358271787007331</c:v>
                </c:pt>
                <c:pt idx="364">
                  <c:v>0.359721764426203</c:v>
                </c:pt>
                <c:pt idx="365">
                  <c:v>0.361138902525521</c:v>
                </c:pt>
                <c:pt idx="366">
                  <c:v>0.362522664518806</c:v>
                </c:pt>
                <c:pt idx="367">
                  <c:v>0.363872523741655</c:v>
                </c:pt>
                <c:pt idx="368">
                  <c:v>0.365187964037574</c:v>
                </c:pt>
                <c:pt idx="369">
                  <c:v>0.366468480138432</c:v>
                </c:pt>
                <c:pt idx="370">
                  <c:v>0.367713578039119</c:v>
                </c:pt>
                <c:pt idx="371">
                  <c:v>0.36892277536595</c:v>
                </c:pt>
                <c:pt idx="372">
                  <c:v>0.370095601738395</c:v>
                </c:pt>
                <c:pt idx="373">
                  <c:v>0.371231599123687</c:v>
                </c:pt>
                <c:pt idx="374">
                  <c:v>0.37233032218391</c:v>
                </c:pt>
                <c:pt idx="375">
                  <c:v>0.373391338615119</c:v>
                </c:pt>
                <c:pt idx="376">
                  <c:v>0.374414229478104</c:v>
                </c:pt>
                <c:pt idx="377">
                  <c:v>0.375398589520386</c:v>
                </c:pt>
                <c:pt idx="378">
                  <c:v>0.376344027489044</c:v>
                </c:pt>
                <c:pt idx="379">
                  <c:v>0.377250166434005</c:v>
                </c:pt>
                <c:pt idx="380">
                  <c:v>0.378116644001398</c:v>
                </c:pt>
                <c:pt idx="381">
                  <c:v>0.37894311271663</c:v>
                </c:pt>
                <c:pt idx="382">
                  <c:v>0.379729240256808</c:v>
                </c:pt>
                <c:pt idx="383">
                  <c:v>0.380474709712187</c:v>
                </c:pt>
                <c:pt idx="384">
                  <c:v>0.38117921983629</c:v>
                </c:pt>
                <c:pt idx="385">
                  <c:v>0.381842485284403</c:v>
                </c:pt>
                <c:pt idx="386">
                  <c:v>0.382464236840135</c:v>
                </c:pt>
                <c:pt idx="387">
                  <c:v>0.383044221629748</c:v>
                </c:pt>
                <c:pt idx="388">
                  <c:v>0.38358220332399</c:v>
                </c:pt>
                <c:pt idx="389">
                  <c:v>0.38407796232717</c:v>
                </c:pt>
                <c:pt idx="390">
                  <c:v>0.38453129595323</c:v>
                </c:pt>
                <c:pt idx="391">
                  <c:v>0.384942018588585</c:v>
                </c:pt>
                <c:pt idx="392">
                  <c:v>0.385309961841526</c:v>
                </c:pt>
                <c:pt idx="393">
                  <c:v>0.385634974677988</c:v>
                </c:pt>
                <c:pt idx="394">
                  <c:v>0.385916923543503</c:v>
                </c:pt>
                <c:pt idx="395">
                  <c:v>0.38615569247119</c:v>
                </c:pt>
                <c:pt idx="396">
                  <c:v>0.386351183175627</c:v>
                </c:pt>
                <c:pt idx="397">
                  <c:v>0.386503315132495</c:v>
                </c:pt>
                <c:pt idx="398">
                  <c:v>0.386612025643882</c:v>
                </c:pt>
                <c:pt idx="399">
                  <c:v>0.386677269889163</c:v>
                </c:pt>
                <c:pt idx="400">
                  <c:v>0.386699020961393</c:v>
                </c:pt>
                <c:pt idx="401">
                  <c:v>0.386677269889163</c:v>
                </c:pt>
                <c:pt idx="402">
                  <c:v>0.386612025643882</c:v>
                </c:pt>
                <c:pt idx="403">
                  <c:v>0.386503315132495</c:v>
                </c:pt>
                <c:pt idx="404">
                  <c:v>0.386351183175627</c:v>
                </c:pt>
                <c:pt idx="405">
                  <c:v>0.38615569247119</c:v>
                </c:pt>
                <c:pt idx="406">
                  <c:v>0.385916923543503</c:v>
                </c:pt>
                <c:pt idx="407">
                  <c:v>0.385634974677988</c:v>
                </c:pt>
                <c:pt idx="408">
                  <c:v>0.385309961841526</c:v>
                </c:pt>
                <c:pt idx="409">
                  <c:v>0.384942018588585</c:v>
                </c:pt>
                <c:pt idx="410">
                  <c:v>0.38453129595323</c:v>
                </c:pt>
                <c:pt idx="411">
                  <c:v>0.38407796232717</c:v>
                </c:pt>
                <c:pt idx="412">
                  <c:v>0.38358220332399</c:v>
                </c:pt>
                <c:pt idx="413">
                  <c:v>0.383044221629748</c:v>
                </c:pt>
                <c:pt idx="414">
                  <c:v>0.382464236840135</c:v>
                </c:pt>
                <c:pt idx="415">
                  <c:v>0.381842485284403</c:v>
                </c:pt>
                <c:pt idx="416">
                  <c:v>0.38117921983629</c:v>
                </c:pt>
                <c:pt idx="417">
                  <c:v>0.380474709712187</c:v>
                </c:pt>
                <c:pt idx="418">
                  <c:v>0.379729240256808</c:v>
                </c:pt>
                <c:pt idx="419">
                  <c:v>0.37894311271663</c:v>
                </c:pt>
                <c:pt idx="420">
                  <c:v>0.378116644001398</c:v>
                </c:pt>
                <c:pt idx="421">
                  <c:v>0.377250166434005</c:v>
                </c:pt>
                <c:pt idx="422">
                  <c:v>0.376344027489044</c:v>
                </c:pt>
                <c:pt idx="423">
                  <c:v>0.375398589520386</c:v>
                </c:pt>
                <c:pt idx="424">
                  <c:v>0.374414229478104</c:v>
                </c:pt>
                <c:pt idx="425">
                  <c:v>0.373391338615119</c:v>
                </c:pt>
                <c:pt idx="426">
                  <c:v>0.37233032218391</c:v>
                </c:pt>
                <c:pt idx="427">
                  <c:v>0.371231599123687</c:v>
                </c:pt>
                <c:pt idx="428">
                  <c:v>0.370095601738395</c:v>
                </c:pt>
                <c:pt idx="429">
                  <c:v>0.36892277536595</c:v>
                </c:pt>
                <c:pt idx="430">
                  <c:v>0.367713578039119</c:v>
                </c:pt>
                <c:pt idx="431">
                  <c:v>0.366468480138432</c:v>
                </c:pt>
                <c:pt idx="432">
                  <c:v>0.365187964037574</c:v>
                </c:pt>
                <c:pt idx="433">
                  <c:v>0.363872523741655</c:v>
                </c:pt>
                <c:pt idx="434">
                  <c:v>0.362522664518806</c:v>
                </c:pt>
                <c:pt idx="435">
                  <c:v>0.361138902525521</c:v>
                </c:pt>
                <c:pt idx="436">
                  <c:v>0.359721764426203</c:v>
                </c:pt>
                <c:pt idx="437">
                  <c:v>0.358271787007331</c:v>
                </c:pt>
                <c:pt idx="438">
                  <c:v>0.356789516786719</c:v>
                </c:pt>
                <c:pt idx="439">
                  <c:v>0.355275509618295</c:v>
                </c:pt>
                <c:pt idx="440">
                  <c:v>0.353730330292855</c:v>
                </c:pt>
                <c:pt idx="441">
                  <c:v>0.352154552135247</c:v>
                </c:pt>
                <c:pt idx="442">
                  <c:v>0.350548756598413</c:v>
                </c:pt>
                <c:pt idx="443">
                  <c:v>0.348913532854771</c:v>
                </c:pt>
                <c:pt idx="444">
                  <c:v>0.347249477385339</c:v>
                </c:pt>
                <c:pt idx="445">
                  <c:v>0.345557193567089</c:v>
                </c:pt>
                <c:pt idx="446">
                  <c:v>0.343837291258937</c:v>
                </c:pt>
                <c:pt idx="447">
                  <c:v>0.342090386386824</c:v>
                </c:pt>
                <c:pt idx="448">
                  <c:v>0.340317100528321</c:v>
                </c:pt>
                <c:pt idx="449">
                  <c:v>0.338518060497174</c:v>
                </c:pt>
                <c:pt idx="450">
                  <c:v>0.336693897928227</c:v>
                </c:pt>
                <c:pt idx="451">
                  <c:v>0.334845248863132</c:v>
                </c:pt>
                <c:pt idx="452">
                  <c:v>0.33297275333725</c:v>
                </c:pt>
                <c:pt idx="453">
                  <c:v>0.33107705496816</c:v>
                </c:pt>
                <c:pt idx="454">
                  <c:v>0.329158800546164</c:v>
                </c:pt>
                <c:pt idx="455">
                  <c:v>0.327218639627168</c:v>
                </c:pt>
                <c:pt idx="456">
                  <c:v>0.32525722412834</c:v>
                </c:pt>
                <c:pt idx="457">
                  <c:v>0.323275207926885</c:v>
                </c:pt>
                <c:pt idx="458">
                  <c:v>0.321273246462325</c:v>
                </c:pt>
                <c:pt idx="459">
                  <c:v>0.319251996342611</c:v>
                </c:pt>
                <c:pt idx="460">
                  <c:v>0.317212114954435</c:v>
                </c:pt>
                <c:pt idx="461">
                  <c:v>0.315154260078039</c:v>
                </c:pt>
                <c:pt idx="462">
                  <c:v>0.313079089506865</c:v>
                </c:pt>
                <c:pt idx="463">
                  <c:v>0.310987260672349</c:v>
                </c:pt>
                <c:pt idx="464">
                  <c:v>0.308879430274141</c:v>
                </c:pt>
                <c:pt idx="465">
                  <c:v>0.306756253916056</c:v>
                </c:pt>
                <c:pt idx="466">
                  <c:v>0.304618385748017</c:v>
                </c:pt>
                <c:pt idx="467">
                  <c:v>0.302466478114249</c:v>
                </c:pt>
                <c:pt idx="468">
                  <c:v>0.300301181207983</c:v>
                </c:pt>
                <c:pt idx="469">
                  <c:v>0.298123142732889</c:v>
                </c:pt>
                <c:pt idx="470">
                  <c:v>0.295933007571487</c:v>
                </c:pt>
                <c:pt idx="471">
                  <c:v>0.293731417460716</c:v>
                </c:pt>
                <c:pt idx="472">
                  <c:v>0.291519010674882</c:v>
                </c:pt>
                <c:pt idx="473">
                  <c:v>0.289296421716167</c:v>
                </c:pt>
                <c:pt idx="474">
                  <c:v>0.287064281012864</c:v>
                </c:pt>
                <c:pt idx="475">
                  <c:v>0.284823214625496</c:v>
                </c:pt>
                <c:pt idx="476">
                  <c:v>0.282573843960986</c:v>
                </c:pt>
                <c:pt idx="477">
                  <c:v>0.280316785494986</c:v>
                </c:pt>
                <c:pt idx="478">
                  <c:v>0.278052650502508</c:v>
                </c:pt>
                <c:pt idx="479">
                  <c:v>0.275782044796956</c:v>
                </c:pt>
                <c:pt idx="480">
                  <c:v>0.273505568477656</c:v>
                </c:pt>
                <c:pt idx="481">
                  <c:v>0.271223815685979</c:v>
                </c:pt>
                <c:pt idx="482">
                  <c:v>0.268937374370113</c:v>
                </c:pt>
                <c:pt idx="483">
                  <c:v>0.266646826058562</c:v>
                </c:pt>
                <c:pt idx="484">
                  <c:v>0.264352745642405</c:v>
                </c:pt>
                <c:pt idx="485">
                  <c:v>0.262055701166374</c:v>
                </c:pt>
                <c:pt idx="486">
                  <c:v>0.259756253628748</c:v>
                </c:pt>
                <c:pt idx="487">
                  <c:v>0.257454956790105</c:v>
                </c:pt>
                <c:pt idx="488">
                  <c:v>0.255152356990924</c:v>
                </c:pt>
                <c:pt idx="489">
                  <c:v>0.252848992978022</c:v>
                </c:pt>
                <c:pt idx="490">
                  <c:v>0.250545395739836</c:v>
                </c:pt>
                <c:pt idx="491">
                  <c:v>0.248242088350488</c:v>
                </c:pt>
                <c:pt idx="492">
                  <c:v>0.245939585822626</c:v>
                </c:pt>
                <c:pt idx="493">
                  <c:v>0.24363839496898</c:v>
                </c:pt>
                <c:pt idx="494">
                  <c:v>0.241339014272577</c:v>
                </c:pt>
                <c:pt idx="495">
                  <c:v>0.239041933765559</c:v>
                </c:pt>
                <c:pt idx="496">
                  <c:v>0.236747634916523</c:v>
                </c:pt>
                <c:pt idx="497">
                  <c:v>0.23445659052631</c:v>
                </c:pt>
                <c:pt idx="498">
                  <c:v>0.232169264632141</c:v>
                </c:pt>
                <c:pt idx="499">
                  <c:v>0.229886112420024</c:v>
                </c:pt>
                <c:pt idx="500">
                  <c:v>0.227607580145303</c:v>
                </c:pt>
                <c:pt idx="501">
                  <c:v>0.225334105061259</c:v>
                </c:pt>
                <c:pt idx="502">
                  <c:v>0.223066115355638</c:v>
                </c:pt>
                <c:pt idx="503">
                  <c:v>0.22080403009498</c:v>
                </c:pt>
                <c:pt idx="504">
                  <c:v>0.21854825917662</c:v>
                </c:pt>
                <c:pt idx="505">
                  <c:v>0.216299203288239</c:v>
                </c:pt>
                <c:pt idx="506">
                  <c:v>0.214057253874796</c:v>
                </c:pt>
                <c:pt idx="507">
                  <c:v>0.211822793112736</c:v>
                </c:pt>
                <c:pt idx="508">
                  <c:v>0.209596193891282</c:v>
                </c:pt>
                <c:pt idx="509">
                  <c:v>0.207377819800697</c:v>
                </c:pt>
                <c:pt idx="510">
                  <c:v>0.205168025127324</c:v>
                </c:pt>
                <c:pt idx="511">
                  <c:v>0.20296715485527</c:v>
                </c:pt>
                <c:pt idx="512">
                  <c:v>0.200775544674552</c:v>
                </c:pt>
                <c:pt idx="513">
                  <c:v>0.198593520995552</c:v>
                </c:pt>
                <c:pt idx="514">
                  <c:v>0.196421400969594</c:v>
                </c:pt>
                <c:pt idx="515">
                  <c:v>0.194259492515491</c:v>
                </c:pt>
                <c:pt idx="516">
                  <c:v>0.192108094351874</c:v>
                </c:pt>
                <c:pt idx="517">
                  <c:v>0.189967496035132</c:v>
                </c:pt>
                <c:pt idx="518">
                  <c:v>0.187837978002786</c:v>
                </c:pt>
                <c:pt idx="519">
                  <c:v>0.185719811622122</c:v>
                </c:pt>
                <c:pt idx="520">
                  <c:v>0.183613259243901</c:v>
                </c:pt>
                <c:pt idx="521">
                  <c:v>0.181518574260963</c:v>
                </c:pt>
                <c:pt idx="522">
                  <c:v>0.179436001171557</c:v>
                </c:pt>
                <c:pt idx="523">
                  <c:v>0.177365775647205</c:v>
                </c:pt>
                <c:pt idx="524">
                  <c:v>0.175308124604926</c:v>
                </c:pt>
                <c:pt idx="525">
                  <c:v>0.173263266283646</c:v>
                </c:pt>
                <c:pt idx="526">
                  <c:v>0.171231410324605</c:v>
                </c:pt>
                <c:pt idx="527">
                  <c:v>0.16921275785559</c:v>
                </c:pt>
                <c:pt idx="528">
                  <c:v>0.16720750157882</c:v>
                </c:pt>
                <c:pt idx="529">
                  <c:v>0.165215825862303</c:v>
                </c:pt>
                <c:pt idx="530">
                  <c:v>0.163237906834489</c:v>
                </c:pt>
                <c:pt idx="531">
                  <c:v>0.16127391248206</c:v>
                </c:pt>
                <c:pt idx="532">
                  <c:v>0.159324002750669</c:v>
                </c:pt>
                <c:pt idx="533">
                  <c:v>0.157388329648476</c:v>
                </c:pt>
                <c:pt idx="534">
                  <c:v>0.155467037352301</c:v>
                </c:pt>
                <c:pt idx="535">
                  <c:v>0.153560262316241</c:v>
                </c:pt>
                <c:pt idx="536">
                  <c:v>0.151668133382589</c:v>
                </c:pt>
                <c:pt idx="537">
                  <c:v>0.149790771894882</c:v>
                </c:pt>
                <c:pt idx="538">
                  <c:v>0.147928291812947</c:v>
                </c:pt>
                <c:pt idx="539">
                  <c:v>0.146080799829765</c:v>
                </c:pt>
                <c:pt idx="540">
                  <c:v>0.144248395490018</c:v>
                </c:pt>
                <c:pt idx="541">
                  <c:v>0.142431171310177</c:v>
                </c:pt>
                <c:pt idx="542">
                  <c:v>0.140629212899962</c:v>
                </c:pt>
                <c:pt idx="543">
                  <c:v>0.138842599085066</c:v>
                </c:pt>
                <c:pt idx="544">
                  <c:v>0.13707140203097</c:v>
                </c:pt>
                <c:pt idx="545">
                  <c:v>0.135315687367744</c:v>
                </c:pt>
                <c:pt idx="546">
                  <c:v>0.133575514315686</c:v>
                </c:pt>
                <c:pt idx="547">
                  <c:v>0.131850935811673</c:v>
                </c:pt>
                <c:pt idx="548">
                  <c:v>0.130141998636101</c:v>
                </c:pt>
                <c:pt idx="549">
                  <c:v>0.128448743540297</c:v>
                </c:pt>
                <c:pt idx="550">
                  <c:v>0.126771205374272</c:v>
                </c:pt>
                <c:pt idx="551">
                  <c:v>0.125109413214722</c:v>
                </c:pt>
                <c:pt idx="552">
                  <c:v>0.12346339049314</c:v>
                </c:pt>
                <c:pt idx="553">
                  <c:v>0.121833155123953</c:v>
                </c:pt>
                <c:pt idx="554">
                  <c:v>0.120218719632573</c:v>
                </c:pt>
                <c:pt idx="555">
                  <c:v>0.118620091283258</c:v>
                </c:pt>
                <c:pt idx="556">
                  <c:v>0.117037272206689</c:v>
                </c:pt>
                <c:pt idx="557">
                  <c:v>0.115470259527177</c:v>
                </c:pt>
                <c:pt idx="558">
                  <c:v>0.113919045489391</c:v>
                </c:pt>
                <c:pt idx="559">
                  <c:v>0.11238361758455</c:v>
                </c:pt>
                <c:pt idx="560">
                  <c:v>0.110863958675964</c:v>
                </c:pt>
                <c:pt idx="561">
                  <c:v>0.109360047123872</c:v>
                </c:pt>
                <c:pt idx="562">
                  <c:v>0.10787185690948</c:v>
                </c:pt>
                <c:pt idx="563">
                  <c:v>0.106399357758148</c:v>
                </c:pt>
                <c:pt idx="564">
                  <c:v>0.104942515261631</c:v>
                </c:pt>
                <c:pt idx="565">
                  <c:v>0.103501290999332</c:v>
                </c:pt>
                <c:pt idx="566">
                  <c:v>0.102075642658488</c:v>
                </c:pt>
                <c:pt idx="567">
                  <c:v>0.100665524153243</c:v>
                </c:pt>
                <c:pt idx="568">
                  <c:v>0.0992708857425343</c:v>
                </c:pt>
                <c:pt idx="569">
                  <c:v>0.0978916741467576</c:v>
                </c:pt>
                <c:pt idx="570">
                  <c:v>0.0965278326631475</c:v>
                </c:pt>
                <c:pt idx="571">
                  <c:v>0.0951793012798309</c:v>
                </c:pt>
                <c:pt idx="572">
                  <c:v>0.0938460167885105</c:v>
                </c:pt>
                <c:pt idx="573">
                  <c:v>0.0925279128957332</c:v>
                </c:pt>
                <c:pt idx="574">
                  <c:v>0.091224920332708</c:v>
                </c:pt>
                <c:pt idx="575">
                  <c:v>0.089936966963635</c:v>
                </c:pt>
                <c:pt idx="576">
                  <c:v>0.0886639778925142</c:v>
                </c:pt>
                <c:pt idx="577">
                  <c:v>0.0874058755684023</c:v>
                </c:pt>
                <c:pt idx="578">
                  <c:v>0.0861625798890903</c:v>
                </c:pt>
                <c:pt idx="579">
                  <c:v>0.0849340083031745</c:v>
                </c:pt>
                <c:pt idx="580">
                  <c:v>0.0837200759105002</c:v>
                </c:pt>
                <c:pt idx="581">
                  <c:v>0.0825206955609552</c:v>
                </c:pt>
                <c:pt idx="582">
                  <c:v>0.0813357779515958</c:v>
                </c:pt>
                <c:pt idx="583">
                  <c:v>0.0801652317220876</c:v>
                </c:pt>
                <c:pt idx="584">
                  <c:v>0.0790089635484483</c:v>
                </c:pt>
                <c:pt idx="585">
                  <c:v>0.0778668782350793</c:v>
                </c:pt>
                <c:pt idx="586">
                  <c:v>0.0767388788050766</c:v>
                </c:pt>
                <c:pt idx="587">
                  <c:v>0.0756248665888116</c:v>
                </c:pt>
                <c:pt idx="588">
                  <c:v>0.0745247413107771</c:v>
                </c:pt>
                <c:pt idx="589">
                  <c:v>0.0734384011746923</c:v>
                </c:pt>
                <c:pt idx="590">
                  <c:v>0.0723657429468654</c:v>
                </c:pt>
                <c:pt idx="591">
                  <c:v>0.0713066620378114</c:v>
                </c:pt>
                <c:pt idx="592">
                  <c:v>0.0702610525821256</c:v>
                </c:pt>
                <c:pt idx="593">
                  <c:v>0.0692288075166163</c:v>
                </c:pt>
                <c:pt idx="594">
                  <c:v>0.068209818656698</c:v>
                </c:pt>
                <c:pt idx="595">
                  <c:v>0.0672039767710516</c:v>
                </c:pt>
                <c:pt idx="596">
                  <c:v>0.0662111716545564</c:v>
                </c:pt>
                <c:pt idx="597">
                  <c:v>0.0652312921995026</c:v>
                </c:pt>
                <c:pt idx="598">
                  <c:v>0.0642642264650926</c:v>
                </c:pt>
                <c:pt idx="599">
                  <c:v>0.0633098617452407</c:v>
                </c:pt>
                <c:pt idx="600">
                  <c:v>0.0623680846346818</c:v>
                </c:pt>
                <c:pt idx="601">
                  <c:v>0.061438781093403</c:v>
                </c:pt>
                <c:pt idx="602">
                  <c:v>0.0605218365094084</c:v>
                </c:pt>
                <c:pt idx="603">
                  <c:v>0.059617135759834</c:v>
                </c:pt>
                <c:pt idx="604">
                  <c:v>0.0587245632704241</c:v>
                </c:pt>
                <c:pt idx="605">
                  <c:v>0.0578440030733894</c:v>
                </c:pt>
                <c:pt idx="606">
                  <c:v>0.0569753388636584</c:v>
                </c:pt>
                <c:pt idx="607">
                  <c:v>0.0561184540535442</c:v>
                </c:pt>
                <c:pt idx="608">
                  <c:v>0.0552732318258394</c:v>
                </c:pt>
                <c:pt idx="609">
                  <c:v>0.054439555185363</c:v>
                </c:pt>
                <c:pt idx="610">
                  <c:v>0.0536173070089745</c:v>
                </c:pt>
                <c:pt idx="611">
                  <c:v>0.0528063700940771</c:v>
                </c:pt>
                <c:pt idx="612">
                  <c:v>0.0520066272056289</c:v>
                </c:pt>
                <c:pt idx="613">
                  <c:v>0.051217961121684</c:v>
                </c:pt>
                <c:pt idx="614">
                  <c:v>0.0504402546774836</c:v>
                </c:pt>
                <c:pt idx="615">
                  <c:v>0.0496733908081201</c:v>
                </c:pt>
                <c:pt idx="616">
                  <c:v>0.0489172525897937</c:v>
                </c:pt>
                <c:pt idx="617">
                  <c:v>0.0481717232796858</c:v>
                </c:pt>
                <c:pt idx="618">
                  <c:v>0.0474366863544719</c:v>
                </c:pt>
                <c:pt idx="619">
                  <c:v>0.046712025547494</c:v>
                </c:pt>
                <c:pt idx="620">
                  <c:v>0.0459976248846188</c:v>
                </c:pt>
                <c:pt idx="621">
                  <c:v>0.0452933687188028</c:v>
                </c:pt>
                <c:pt idx="622">
                  <c:v>0.0445991417633877</c:v>
                </c:pt>
                <c:pt idx="623">
                  <c:v>0.0439148291241503</c:v>
                </c:pt>
                <c:pt idx="624">
                  <c:v>0.0432403163301305</c:v>
                </c:pt>
                <c:pt idx="625">
                  <c:v>0.0425754893632591</c:v>
                </c:pt>
                <c:pt idx="626">
                  <c:v>0.0419202346868115</c:v>
                </c:pt>
                <c:pt idx="627">
                  <c:v>0.0412744392727092</c:v>
                </c:pt>
                <c:pt idx="628">
                  <c:v>0.0406379906276941</c:v>
                </c:pt>
                <c:pt idx="629">
                  <c:v>0.040010776818397</c:v>
                </c:pt>
                <c:pt idx="630">
                  <c:v>0.0393926864953265</c:v>
                </c:pt>
                <c:pt idx="631">
                  <c:v>0.0387836089157999</c:v>
                </c:pt>
                <c:pt idx="632">
                  <c:v>0.0381834339658403</c:v>
                </c:pt>
                <c:pt idx="633">
                  <c:v>0.0375920521810625</c:v>
                </c:pt>
                <c:pt idx="634">
                  <c:v>0.0370093547665722</c:v>
                </c:pt>
                <c:pt idx="635">
                  <c:v>0.0364352336158996</c:v>
                </c:pt>
                <c:pt idx="636">
                  <c:v>0.0358695813289918</c:v>
                </c:pt>
                <c:pt idx="637">
                  <c:v>0.0353122912292863</c:v>
                </c:pt>
                <c:pt idx="638">
                  <c:v>0.0347632573798872</c:v>
                </c:pt>
                <c:pt idx="639">
                  <c:v>0.0342223745988679</c:v>
                </c:pt>
                <c:pt idx="640">
                  <c:v>0.0336895384737213</c:v>
                </c:pt>
                <c:pt idx="641">
                  <c:v>0.033164645374979</c:v>
                </c:pt>
                <c:pt idx="642">
                  <c:v>0.0326475924690233</c:v>
                </c:pt>
                <c:pt idx="643">
                  <c:v>0.0321382777301101</c:v>
                </c:pt>
                <c:pt idx="644">
                  <c:v>0.0316365999516269</c:v>
                </c:pt>
                <c:pt idx="645">
                  <c:v>0.0311424587566047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axId val="2094574936"/>
        <c:axId val="2094580168"/>
      </c:barChart>
      <c:catAx>
        <c:axId val="2094574936"/>
        <c:scaling>
          <c:orientation val="minMax"/>
        </c:scaling>
        <c:delete val="0"/>
        <c:axPos val="b"/>
        <c:majorGridlines/>
        <c:title>
          <c:tx>
            <c:strRef>
              <c:f>'7m'!$M$33</c:f>
              <c:strCache>
                <c:ptCount val="1"/>
                <c:pt idx="0">
                  <c:v>test statistic, t</c:v>
                </c:pt>
              </c:strCache>
            </c:strRef>
          </c:tx>
          <c:layout/>
          <c:overlay val="0"/>
        </c:title>
        <c:numFmt formatCode="General" sourceLinked="1"/>
        <c:majorTickMark val="out"/>
        <c:minorTickMark val="none"/>
        <c:tickLblPos val="nextTo"/>
        <c:crossAx val="2094580168"/>
        <c:crosses val="autoZero"/>
        <c:auto val="1"/>
        <c:lblAlgn val="ctr"/>
        <c:lblOffset val="100"/>
        <c:tickLblSkip val="100"/>
        <c:tickMarkSkip val="100"/>
        <c:noMultiLvlLbl val="0"/>
      </c:catAx>
      <c:valAx>
        <c:axId val="2094580168"/>
        <c:scaling>
          <c:orientation val="minMax"/>
        </c:scaling>
        <c:delete val="0"/>
        <c:axPos val="l"/>
        <c:majorGridlines/>
        <c:title>
          <c:tx>
            <c:strRef>
              <c:f>'7m'!$M$36</c:f>
              <c:strCache>
                <c:ptCount val="1"/>
                <c:pt idx="0">
                  <c:v>probability density, dp/dt</c:v>
                </c:pt>
              </c:strCache>
            </c:strRef>
          </c:tx>
          <c:layout/>
          <c:overlay val="0"/>
          <c:txPr>
            <a:bodyPr rot="-5400000" vert="horz"/>
            <a:lstStyle/>
            <a:p>
              <a:pPr>
                <a:defRPr/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crossAx val="2094574936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1.0" l="0.75" r="0.75" t="1.0" header="0.5" footer="0.5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title>
      <c:tx>
        <c:strRef>
          <c:f>'7m'!$M$39</c:f>
          <c:strCache>
            <c:ptCount val="1"/>
            <c:pt idx="0">
              <c:v>The t-value and p-value of the Sample</c:v>
            </c:pt>
          </c:strCache>
        </c:strRef>
      </c:tx>
      <c:layout/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'7m'!$G$42</c:f>
              <c:strCache>
                <c:ptCount val="1"/>
                <c:pt idx="0">
                  <c:v>dp/dt</c:v>
                </c:pt>
              </c:strCache>
            </c:strRef>
          </c:tx>
          <c:spPr>
            <a:solidFill>
              <a:srgbClr val="FF0000"/>
            </a:solidFill>
            <a:ln w="47625">
              <a:noFill/>
            </a:ln>
          </c:spPr>
          <c:invertIfNegative val="0"/>
          <c:cat>
            <c:numRef>
              <c:f>'7m'!$F$43:$F$843</c:f>
              <c:numCache>
                <c:formatCode>General</c:formatCode>
                <c:ptCount val="801"/>
                <c:pt idx="0">
                  <c:v>-4.0</c:v>
                </c:pt>
                <c:pt idx="1">
                  <c:v>-3.99</c:v>
                </c:pt>
                <c:pt idx="2">
                  <c:v>-3.98</c:v>
                </c:pt>
                <c:pt idx="3">
                  <c:v>-3.97</c:v>
                </c:pt>
                <c:pt idx="4">
                  <c:v>-3.96</c:v>
                </c:pt>
                <c:pt idx="5">
                  <c:v>-3.95</c:v>
                </c:pt>
                <c:pt idx="6">
                  <c:v>-3.94</c:v>
                </c:pt>
                <c:pt idx="7">
                  <c:v>-3.93</c:v>
                </c:pt>
                <c:pt idx="8">
                  <c:v>-3.92</c:v>
                </c:pt>
                <c:pt idx="9">
                  <c:v>-3.91</c:v>
                </c:pt>
                <c:pt idx="10">
                  <c:v>-3.9</c:v>
                </c:pt>
                <c:pt idx="11">
                  <c:v>-3.89</c:v>
                </c:pt>
                <c:pt idx="12">
                  <c:v>-3.88</c:v>
                </c:pt>
                <c:pt idx="13">
                  <c:v>-3.87</c:v>
                </c:pt>
                <c:pt idx="14">
                  <c:v>-3.86</c:v>
                </c:pt>
                <c:pt idx="15">
                  <c:v>-3.85</c:v>
                </c:pt>
                <c:pt idx="16">
                  <c:v>-3.84</c:v>
                </c:pt>
                <c:pt idx="17">
                  <c:v>-3.83</c:v>
                </c:pt>
                <c:pt idx="18">
                  <c:v>-3.82</c:v>
                </c:pt>
                <c:pt idx="19">
                  <c:v>-3.81</c:v>
                </c:pt>
                <c:pt idx="20">
                  <c:v>-3.8</c:v>
                </c:pt>
                <c:pt idx="21">
                  <c:v>-3.79</c:v>
                </c:pt>
                <c:pt idx="22">
                  <c:v>-3.78</c:v>
                </c:pt>
                <c:pt idx="23">
                  <c:v>-3.77</c:v>
                </c:pt>
                <c:pt idx="24">
                  <c:v>-3.76</c:v>
                </c:pt>
                <c:pt idx="25">
                  <c:v>-3.75</c:v>
                </c:pt>
                <c:pt idx="26">
                  <c:v>-3.74</c:v>
                </c:pt>
                <c:pt idx="27">
                  <c:v>-3.73</c:v>
                </c:pt>
                <c:pt idx="28">
                  <c:v>-3.72</c:v>
                </c:pt>
                <c:pt idx="29">
                  <c:v>-3.71</c:v>
                </c:pt>
                <c:pt idx="30">
                  <c:v>-3.7</c:v>
                </c:pt>
                <c:pt idx="31">
                  <c:v>-3.69</c:v>
                </c:pt>
                <c:pt idx="32">
                  <c:v>-3.68</c:v>
                </c:pt>
                <c:pt idx="33">
                  <c:v>-3.67</c:v>
                </c:pt>
                <c:pt idx="34">
                  <c:v>-3.66</c:v>
                </c:pt>
                <c:pt idx="35">
                  <c:v>-3.65</c:v>
                </c:pt>
                <c:pt idx="36">
                  <c:v>-3.64</c:v>
                </c:pt>
                <c:pt idx="37">
                  <c:v>-3.63</c:v>
                </c:pt>
                <c:pt idx="38">
                  <c:v>-3.62</c:v>
                </c:pt>
                <c:pt idx="39">
                  <c:v>-3.61</c:v>
                </c:pt>
                <c:pt idx="40">
                  <c:v>-3.6</c:v>
                </c:pt>
                <c:pt idx="41">
                  <c:v>-3.59</c:v>
                </c:pt>
                <c:pt idx="42">
                  <c:v>-3.58</c:v>
                </c:pt>
                <c:pt idx="43">
                  <c:v>-3.57</c:v>
                </c:pt>
                <c:pt idx="44">
                  <c:v>-3.56</c:v>
                </c:pt>
                <c:pt idx="45">
                  <c:v>-3.55</c:v>
                </c:pt>
                <c:pt idx="46">
                  <c:v>-3.54</c:v>
                </c:pt>
                <c:pt idx="47">
                  <c:v>-3.53</c:v>
                </c:pt>
                <c:pt idx="48">
                  <c:v>-3.52</c:v>
                </c:pt>
                <c:pt idx="49">
                  <c:v>-3.51</c:v>
                </c:pt>
                <c:pt idx="50">
                  <c:v>-3.5</c:v>
                </c:pt>
                <c:pt idx="51">
                  <c:v>-3.49</c:v>
                </c:pt>
                <c:pt idx="52">
                  <c:v>-3.48</c:v>
                </c:pt>
                <c:pt idx="53">
                  <c:v>-3.47</c:v>
                </c:pt>
                <c:pt idx="54">
                  <c:v>-3.46</c:v>
                </c:pt>
                <c:pt idx="55">
                  <c:v>-3.45</c:v>
                </c:pt>
                <c:pt idx="56">
                  <c:v>-3.44</c:v>
                </c:pt>
                <c:pt idx="57">
                  <c:v>-3.43</c:v>
                </c:pt>
                <c:pt idx="58">
                  <c:v>-3.42</c:v>
                </c:pt>
                <c:pt idx="59">
                  <c:v>-3.41</c:v>
                </c:pt>
                <c:pt idx="60">
                  <c:v>-3.4</c:v>
                </c:pt>
                <c:pt idx="61">
                  <c:v>-3.39</c:v>
                </c:pt>
                <c:pt idx="62">
                  <c:v>-3.38</c:v>
                </c:pt>
                <c:pt idx="63">
                  <c:v>-3.37</c:v>
                </c:pt>
                <c:pt idx="64">
                  <c:v>-3.36</c:v>
                </c:pt>
                <c:pt idx="65">
                  <c:v>-3.35</c:v>
                </c:pt>
                <c:pt idx="66">
                  <c:v>-3.34</c:v>
                </c:pt>
                <c:pt idx="67">
                  <c:v>-3.33</c:v>
                </c:pt>
                <c:pt idx="68">
                  <c:v>-3.32</c:v>
                </c:pt>
                <c:pt idx="69">
                  <c:v>-3.31</c:v>
                </c:pt>
                <c:pt idx="70">
                  <c:v>-3.3</c:v>
                </c:pt>
                <c:pt idx="71">
                  <c:v>-3.29</c:v>
                </c:pt>
                <c:pt idx="72">
                  <c:v>-3.28</c:v>
                </c:pt>
                <c:pt idx="73">
                  <c:v>-3.27</c:v>
                </c:pt>
                <c:pt idx="74">
                  <c:v>-3.26</c:v>
                </c:pt>
                <c:pt idx="75">
                  <c:v>-3.25</c:v>
                </c:pt>
                <c:pt idx="76">
                  <c:v>-3.24</c:v>
                </c:pt>
                <c:pt idx="77">
                  <c:v>-3.23</c:v>
                </c:pt>
                <c:pt idx="78">
                  <c:v>-3.22</c:v>
                </c:pt>
                <c:pt idx="79">
                  <c:v>-3.21</c:v>
                </c:pt>
                <c:pt idx="80">
                  <c:v>-3.2</c:v>
                </c:pt>
                <c:pt idx="81">
                  <c:v>-3.19</c:v>
                </c:pt>
                <c:pt idx="82">
                  <c:v>-3.18</c:v>
                </c:pt>
                <c:pt idx="83">
                  <c:v>-3.17</c:v>
                </c:pt>
                <c:pt idx="84">
                  <c:v>-3.16</c:v>
                </c:pt>
                <c:pt idx="85">
                  <c:v>-3.15</c:v>
                </c:pt>
                <c:pt idx="86">
                  <c:v>-3.14</c:v>
                </c:pt>
                <c:pt idx="87">
                  <c:v>-3.13</c:v>
                </c:pt>
                <c:pt idx="88">
                  <c:v>-3.12</c:v>
                </c:pt>
                <c:pt idx="89">
                  <c:v>-3.11</c:v>
                </c:pt>
                <c:pt idx="90">
                  <c:v>-3.1</c:v>
                </c:pt>
                <c:pt idx="91">
                  <c:v>-3.09</c:v>
                </c:pt>
                <c:pt idx="92">
                  <c:v>-3.08</c:v>
                </c:pt>
                <c:pt idx="93">
                  <c:v>-3.07</c:v>
                </c:pt>
                <c:pt idx="94">
                  <c:v>-3.06</c:v>
                </c:pt>
                <c:pt idx="95">
                  <c:v>-3.05</c:v>
                </c:pt>
                <c:pt idx="96">
                  <c:v>-3.04</c:v>
                </c:pt>
                <c:pt idx="97">
                  <c:v>-3.03</c:v>
                </c:pt>
                <c:pt idx="98">
                  <c:v>-3.02</c:v>
                </c:pt>
                <c:pt idx="99">
                  <c:v>-3.01</c:v>
                </c:pt>
                <c:pt idx="100">
                  <c:v>-3.0</c:v>
                </c:pt>
                <c:pt idx="101">
                  <c:v>-2.99</c:v>
                </c:pt>
                <c:pt idx="102">
                  <c:v>-2.98</c:v>
                </c:pt>
                <c:pt idx="103">
                  <c:v>-2.97</c:v>
                </c:pt>
                <c:pt idx="104">
                  <c:v>-2.96</c:v>
                </c:pt>
                <c:pt idx="105">
                  <c:v>-2.95</c:v>
                </c:pt>
                <c:pt idx="106">
                  <c:v>-2.94</c:v>
                </c:pt>
                <c:pt idx="107">
                  <c:v>-2.93</c:v>
                </c:pt>
                <c:pt idx="108">
                  <c:v>-2.92</c:v>
                </c:pt>
                <c:pt idx="109">
                  <c:v>-2.91</c:v>
                </c:pt>
                <c:pt idx="110">
                  <c:v>-2.9</c:v>
                </c:pt>
                <c:pt idx="111">
                  <c:v>-2.89</c:v>
                </c:pt>
                <c:pt idx="112">
                  <c:v>-2.88</c:v>
                </c:pt>
                <c:pt idx="113">
                  <c:v>-2.87</c:v>
                </c:pt>
                <c:pt idx="114">
                  <c:v>-2.86</c:v>
                </c:pt>
                <c:pt idx="115">
                  <c:v>-2.85</c:v>
                </c:pt>
                <c:pt idx="116">
                  <c:v>-2.84</c:v>
                </c:pt>
                <c:pt idx="117">
                  <c:v>-2.83</c:v>
                </c:pt>
                <c:pt idx="118">
                  <c:v>-2.82</c:v>
                </c:pt>
                <c:pt idx="119">
                  <c:v>-2.81</c:v>
                </c:pt>
                <c:pt idx="120">
                  <c:v>-2.8</c:v>
                </c:pt>
                <c:pt idx="121">
                  <c:v>-2.79</c:v>
                </c:pt>
                <c:pt idx="122">
                  <c:v>-2.78</c:v>
                </c:pt>
                <c:pt idx="123">
                  <c:v>-2.77</c:v>
                </c:pt>
                <c:pt idx="124">
                  <c:v>-2.76</c:v>
                </c:pt>
                <c:pt idx="125">
                  <c:v>-2.75</c:v>
                </c:pt>
                <c:pt idx="126">
                  <c:v>-2.74</c:v>
                </c:pt>
                <c:pt idx="127">
                  <c:v>-2.73</c:v>
                </c:pt>
                <c:pt idx="128">
                  <c:v>-2.72</c:v>
                </c:pt>
                <c:pt idx="129">
                  <c:v>-2.71</c:v>
                </c:pt>
                <c:pt idx="130">
                  <c:v>-2.7</c:v>
                </c:pt>
                <c:pt idx="131">
                  <c:v>-2.69</c:v>
                </c:pt>
                <c:pt idx="132">
                  <c:v>-2.68</c:v>
                </c:pt>
                <c:pt idx="133">
                  <c:v>-2.67</c:v>
                </c:pt>
                <c:pt idx="134">
                  <c:v>-2.66</c:v>
                </c:pt>
                <c:pt idx="135">
                  <c:v>-2.65</c:v>
                </c:pt>
                <c:pt idx="136">
                  <c:v>-2.64</c:v>
                </c:pt>
                <c:pt idx="137">
                  <c:v>-2.63</c:v>
                </c:pt>
                <c:pt idx="138">
                  <c:v>-2.62</c:v>
                </c:pt>
                <c:pt idx="139">
                  <c:v>-2.61</c:v>
                </c:pt>
                <c:pt idx="140">
                  <c:v>-2.6</c:v>
                </c:pt>
                <c:pt idx="141">
                  <c:v>-2.59</c:v>
                </c:pt>
                <c:pt idx="142">
                  <c:v>-2.58</c:v>
                </c:pt>
                <c:pt idx="143">
                  <c:v>-2.57</c:v>
                </c:pt>
                <c:pt idx="144">
                  <c:v>-2.56</c:v>
                </c:pt>
                <c:pt idx="145">
                  <c:v>-2.55</c:v>
                </c:pt>
                <c:pt idx="146">
                  <c:v>-2.54</c:v>
                </c:pt>
                <c:pt idx="147">
                  <c:v>-2.53</c:v>
                </c:pt>
                <c:pt idx="148">
                  <c:v>-2.52</c:v>
                </c:pt>
                <c:pt idx="149">
                  <c:v>-2.51</c:v>
                </c:pt>
                <c:pt idx="150">
                  <c:v>-2.5</c:v>
                </c:pt>
                <c:pt idx="151">
                  <c:v>-2.49</c:v>
                </c:pt>
                <c:pt idx="152">
                  <c:v>-2.48</c:v>
                </c:pt>
                <c:pt idx="153">
                  <c:v>-2.47</c:v>
                </c:pt>
                <c:pt idx="154">
                  <c:v>-2.46</c:v>
                </c:pt>
                <c:pt idx="155">
                  <c:v>-2.45</c:v>
                </c:pt>
                <c:pt idx="156">
                  <c:v>-2.44</c:v>
                </c:pt>
                <c:pt idx="157">
                  <c:v>-2.43</c:v>
                </c:pt>
                <c:pt idx="158">
                  <c:v>-2.42</c:v>
                </c:pt>
                <c:pt idx="159">
                  <c:v>-2.41</c:v>
                </c:pt>
                <c:pt idx="160">
                  <c:v>-2.4</c:v>
                </c:pt>
                <c:pt idx="161">
                  <c:v>-2.39</c:v>
                </c:pt>
                <c:pt idx="162">
                  <c:v>-2.38</c:v>
                </c:pt>
                <c:pt idx="163">
                  <c:v>-2.37</c:v>
                </c:pt>
                <c:pt idx="164">
                  <c:v>-2.36</c:v>
                </c:pt>
                <c:pt idx="165">
                  <c:v>-2.35</c:v>
                </c:pt>
                <c:pt idx="166">
                  <c:v>-2.34</c:v>
                </c:pt>
                <c:pt idx="167">
                  <c:v>-2.33</c:v>
                </c:pt>
                <c:pt idx="168">
                  <c:v>-2.32</c:v>
                </c:pt>
                <c:pt idx="169">
                  <c:v>-2.31</c:v>
                </c:pt>
                <c:pt idx="170">
                  <c:v>-2.3</c:v>
                </c:pt>
                <c:pt idx="171">
                  <c:v>-2.29</c:v>
                </c:pt>
                <c:pt idx="172">
                  <c:v>-2.28</c:v>
                </c:pt>
                <c:pt idx="173">
                  <c:v>-2.27</c:v>
                </c:pt>
                <c:pt idx="174">
                  <c:v>-2.26</c:v>
                </c:pt>
                <c:pt idx="175">
                  <c:v>-2.25</c:v>
                </c:pt>
                <c:pt idx="176">
                  <c:v>-2.24</c:v>
                </c:pt>
                <c:pt idx="177">
                  <c:v>-2.23</c:v>
                </c:pt>
                <c:pt idx="178">
                  <c:v>-2.22</c:v>
                </c:pt>
                <c:pt idx="179">
                  <c:v>-2.21</c:v>
                </c:pt>
                <c:pt idx="180">
                  <c:v>-2.2</c:v>
                </c:pt>
                <c:pt idx="181">
                  <c:v>-2.19</c:v>
                </c:pt>
                <c:pt idx="182">
                  <c:v>-2.18</c:v>
                </c:pt>
                <c:pt idx="183">
                  <c:v>-2.17</c:v>
                </c:pt>
                <c:pt idx="184">
                  <c:v>-2.16</c:v>
                </c:pt>
                <c:pt idx="185">
                  <c:v>-2.15</c:v>
                </c:pt>
                <c:pt idx="186">
                  <c:v>-2.14</c:v>
                </c:pt>
                <c:pt idx="187">
                  <c:v>-2.13</c:v>
                </c:pt>
                <c:pt idx="188">
                  <c:v>-2.12</c:v>
                </c:pt>
                <c:pt idx="189">
                  <c:v>-2.11</c:v>
                </c:pt>
                <c:pt idx="190">
                  <c:v>-2.1</c:v>
                </c:pt>
                <c:pt idx="191">
                  <c:v>-2.09</c:v>
                </c:pt>
                <c:pt idx="192">
                  <c:v>-2.08</c:v>
                </c:pt>
                <c:pt idx="193">
                  <c:v>-2.07</c:v>
                </c:pt>
                <c:pt idx="194">
                  <c:v>-2.06</c:v>
                </c:pt>
                <c:pt idx="195">
                  <c:v>-2.05</c:v>
                </c:pt>
                <c:pt idx="196">
                  <c:v>-2.04</c:v>
                </c:pt>
                <c:pt idx="197">
                  <c:v>-2.03</c:v>
                </c:pt>
                <c:pt idx="198">
                  <c:v>-2.02</c:v>
                </c:pt>
                <c:pt idx="199">
                  <c:v>-2.01</c:v>
                </c:pt>
                <c:pt idx="200">
                  <c:v>-2.0</c:v>
                </c:pt>
                <c:pt idx="201">
                  <c:v>-1.99</c:v>
                </c:pt>
                <c:pt idx="202">
                  <c:v>-1.98</c:v>
                </c:pt>
                <c:pt idx="203">
                  <c:v>-1.97</c:v>
                </c:pt>
                <c:pt idx="204">
                  <c:v>-1.96</c:v>
                </c:pt>
                <c:pt idx="205">
                  <c:v>-1.95</c:v>
                </c:pt>
                <c:pt idx="206">
                  <c:v>-1.94</c:v>
                </c:pt>
                <c:pt idx="207">
                  <c:v>-1.93</c:v>
                </c:pt>
                <c:pt idx="208">
                  <c:v>-1.92</c:v>
                </c:pt>
                <c:pt idx="209">
                  <c:v>-1.91</c:v>
                </c:pt>
                <c:pt idx="210">
                  <c:v>-1.9</c:v>
                </c:pt>
                <c:pt idx="211">
                  <c:v>-1.89</c:v>
                </c:pt>
                <c:pt idx="212">
                  <c:v>-1.88</c:v>
                </c:pt>
                <c:pt idx="213">
                  <c:v>-1.87</c:v>
                </c:pt>
                <c:pt idx="214">
                  <c:v>-1.86</c:v>
                </c:pt>
                <c:pt idx="215">
                  <c:v>-1.85</c:v>
                </c:pt>
                <c:pt idx="216">
                  <c:v>-1.84</c:v>
                </c:pt>
                <c:pt idx="217">
                  <c:v>-1.83</c:v>
                </c:pt>
                <c:pt idx="218">
                  <c:v>-1.82</c:v>
                </c:pt>
                <c:pt idx="219">
                  <c:v>-1.81</c:v>
                </c:pt>
                <c:pt idx="220">
                  <c:v>-1.8</c:v>
                </c:pt>
                <c:pt idx="221">
                  <c:v>-1.79</c:v>
                </c:pt>
                <c:pt idx="222">
                  <c:v>-1.78</c:v>
                </c:pt>
                <c:pt idx="223">
                  <c:v>-1.77</c:v>
                </c:pt>
                <c:pt idx="224">
                  <c:v>-1.76</c:v>
                </c:pt>
                <c:pt idx="225">
                  <c:v>-1.75</c:v>
                </c:pt>
                <c:pt idx="226">
                  <c:v>-1.74</c:v>
                </c:pt>
                <c:pt idx="227">
                  <c:v>-1.73</c:v>
                </c:pt>
                <c:pt idx="228">
                  <c:v>-1.72</c:v>
                </c:pt>
                <c:pt idx="229">
                  <c:v>-1.71</c:v>
                </c:pt>
                <c:pt idx="230">
                  <c:v>-1.7</c:v>
                </c:pt>
                <c:pt idx="231">
                  <c:v>-1.69</c:v>
                </c:pt>
                <c:pt idx="232">
                  <c:v>-1.68</c:v>
                </c:pt>
                <c:pt idx="233">
                  <c:v>-1.67</c:v>
                </c:pt>
                <c:pt idx="234">
                  <c:v>-1.66</c:v>
                </c:pt>
                <c:pt idx="235">
                  <c:v>-1.65</c:v>
                </c:pt>
                <c:pt idx="236">
                  <c:v>-1.64</c:v>
                </c:pt>
                <c:pt idx="237">
                  <c:v>-1.63</c:v>
                </c:pt>
                <c:pt idx="238">
                  <c:v>-1.62</c:v>
                </c:pt>
                <c:pt idx="239">
                  <c:v>-1.61</c:v>
                </c:pt>
                <c:pt idx="240">
                  <c:v>-1.6</c:v>
                </c:pt>
                <c:pt idx="241">
                  <c:v>-1.59</c:v>
                </c:pt>
                <c:pt idx="242">
                  <c:v>-1.58</c:v>
                </c:pt>
                <c:pt idx="243">
                  <c:v>-1.57</c:v>
                </c:pt>
                <c:pt idx="244">
                  <c:v>-1.56</c:v>
                </c:pt>
                <c:pt idx="245">
                  <c:v>-1.55</c:v>
                </c:pt>
                <c:pt idx="246">
                  <c:v>-1.54</c:v>
                </c:pt>
                <c:pt idx="247">
                  <c:v>-1.53</c:v>
                </c:pt>
                <c:pt idx="248">
                  <c:v>-1.52</c:v>
                </c:pt>
                <c:pt idx="249">
                  <c:v>-1.51</c:v>
                </c:pt>
                <c:pt idx="250">
                  <c:v>-1.5</c:v>
                </c:pt>
                <c:pt idx="251">
                  <c:v>-1.49</c:v>
                </c:pt>
                <c:pt idx="252">
                  <c:v>-1.48</c:v>
                </c:pt>
                <c:pt idx="253">
                  <c:v>-1.47</c:v>
                </c:pt>
                <c:pt idx="254">
                  <c:v>-1.46</c:v>
                </c:pt>
                <c:pt idx="255">
                  <c:v>-1.45</c:v>
                </c:pt>
                <c:pt idx="256">
                  <c:v>-1.44</c:v>
                </c:pt>
                <c:pt idx="257">
                  <c:v>-1.43</c:v>
                </c:pt>
                <c:pt idx="258">
                  <c:v>-1.42</c:v>
                </c:pt>
                <c:pt idx="259">
                  <c:v>-1.41</c:v>
                </c:pt>
                <c:pt idx="260">
                  <c:v>-1.4</c:v>
                </c:pt>
                <c:pt idx="261">
                  <c:v>-1.39</c:v>
                </c:pt>
                <c:pt idx="262">
                  <c:v>-1.38</c:v>
                </c:pt>
                <c:pt idx="263">
                  <c:v>-1.37</c:v>
                </c:pt>
                <c:pt idx="264">
                  <c:v>-1.36</c:v>
                </c:pt>
                <c:pt idx="265">
                  <c:v>-1.35</c:v>
                </c:pt>
                <c:pt idx="266">
                  <c:v>-1.34</c:v>
                </c:pt>
                <c:pt idx="267">
                  <c:v>-1.33</c:v>
                </c:pt>
                <c:pt idx="268">
                  <c:v>-1.32</c:v>
                </c:pt>
                <c:pt idx="269">
                  <c:v>-1.31</c:v>
                </c:pt>
                <c:pt idx="270">
                  <c:v>-1.3</c:v>
                </c:pt>
                <c:pt idx="271">
                  <c:v>-1.29</c:v>
                </c:pt>
                <c:pt idx="272">
                  <c:v>-1.28</c:v>
                </c:pt>
                <c:pt idx="273">
                  <c:v>-1.27</c:v>
                </c:pt>
                <c:pt idx="274">
                  <c:v>-1.26</c:v>
                </c:pt>
                <c:pt idx="275">
                  <c:v>-1.25</c:v>
                </c:pt>
                <c:pt idx="276">
                  <c:v>-1.24</c:v>
                </c:pt>
                <c:pt idx="277">
                  <c:v>-1.23</c:v>
                </c:pt>
                <c:pt idx="278">
                  <c:v>-1.22</c:v>
                </c:pt>
                <c:pt idx="279">
                  <c:v>-1.21</c:v>
                </c:pt>
                <c:pt idx="280">
                  <c:v>-1.2</c:v>
                </c:pt>
                <c:pt idx="281">
                  <c:v>-1.19</c:v>
                </c:pt>
                <c:pt idx="282">
                  <c:v>-1.18</c:v>
                </c:pt>
                <c:pt idx="283">
                  <c:v>-1.17</c:v>
                </c:pt>
                <c:pt idx="284">
                  <c:v>-1.16</c:v>
                </c:pt>
                <c:pt idx="285">
                  <c:v>-1.15</c:v>
                </c:pt>
                <c:pt idx="286">
                  <c:v>-1.14</c:v>
                </c:pt>
                <c:pt idx="287">
                  <c:v>-1.13</c:v>
                </c:pt>
                <c:pt idx="288">
                  <c:v>-1.12</c:v>
                </c:pt>
                <c:pt idx="289">
                  <c:v>-1.11</c:v>
                </c:pt>
                <c:pt idx="290">
                  <c:v>-1.1</c:v>
                </c:pt>
                <c:pt idx="291">
                  <c:v>-1.09</c:v>
                </c:pt>
                <c:pt idx="292">
                  <c:v>-1.08</c:v>
                </c:pt>
                <c:pt idx="293">
                  <c:v>-1.07</c:v>
                </c:pt>
                <c:pt idx="294">
                  <c:v>-1.06</c:v>
                </c:pt>
                <c:pt idx="295">
                  <c:v>-1.05</c:v>
                </c:pt>
                <c:pt idx="296">
                  <c:v>-1.04</c:v>
                </c:pt>
                <c:pt idx="297">
                  <c:v>-1.03</c:v>
                </c:pt>
                <c:pt idx="298">
                  <c:v>-1.02</c:v>
                </c:pt>
                <c:pt idx="299">
                  <c:v>-1.01</c:v>
                </c:pt>
                <c:pt idx="300">
                  <c:v>-1.0</c:v>
                </c:pt>
                <c:pt idx="301">
                  <c:v>-0.99</c:v>
                </c:pt>
                <c:pt idx="302">
                  <c:v>-0.98</c:v>
                </c:pt>
                <c:pt idx="303">
                  <c:v>-0.97</c:v>
                </c:pt>
                <c:pt idx="304">
                  <c:v>-0.96</c:v>
                </c:pt>
                <c:pt idx="305">
                  <c:v>-0.95</c:v>
                </c:pt>
                <c:pt idx="306">
                  <c:v>-0.94</c:v>
                </c:pt>
                <c:pt idx="307">
                  <c:v>-0.93</c:v>
                </c:pt>
                <c:pt idx="308">
                  <c:v>-0.92</c:v>
                </c:pt>
                <c:pt idx="309">
                  <c:v>-0.91</c:v>
                </c:pt>
                <c:pt idx="310">
                  <c:v>-0.9</c:v>
                </c:pt>
                <c:pt idx="311">
                  <c:v>-0.89</c:v>
                </c:pt>
                <c:pt idx="312">
                  <c:v>-0.88</c:v>
                </c:pt>
                <c:pt idx="313">
                  <c:v>-0.87</c:v>
                </c:pt>
                <c:pt idx="314">
                  <c:v>-0.86</c:v>
                </c:pt>
                <c:pt idx="315">
                  <c:v>-0.85</c:v>
                </c:pt>
                <c:pt idx="316">
                  <c:v>-0.84</c:v>
                </c:pt>
                <c:pt idx="317">
                  <c:v>-0.83</c:v>
                </c:pt>
                <c:pt idx="318">
                  <c:v>-0.82</c:v>
                </c:pt>
                <c:pt idx="319">
                  <c:v>-0.81</c:v>
                </c:pt>
                <c:pt idx="320">
                  <c:v>-0.8</c:v>
                </c:pt>
                <c:pt idx="321">
                  <c:v>-0.79</c:v>
                </c:pt>
                <c:pt idx="322">
                  <c:v>-0.78</c:v>
                </c:pt>
                <c:pt idx="323">
                  <c:v>-0.77</c:v>
                </c:pt>
                <c:pt idx="324">
                  <c:v>-0.76</c:v>
                </c:pt>
                <c:pt idx="325">
                  <c:v>-0.75</c:v>
                </c:pt>
                <c:pt idx="326">
                  <c:v>-0.74</c:v>
                </c:pt>
                <c:pt idx="327">
                  <c:v>-0.73</c:v>
                </c:pt>
                <c:pt idx="328">
                  <c:v>-0.72</c:v>
                </c:pt>
                <c:pt idx="329">
                  <c:v>-0.71</c:v>
                </c:pt>
                <c:pt idx="330">
                  <c:v>-0.7</c:v>
                </c:pt>
                <c:pt idx="331">
                  <c:v>-0.69</c:v>
                </c:pt>
                <c:pt idx="332">
                  <c:v>-0.68</c:v>
                </c:pt>
                <c:pt idx="333">
                  <c:v>-0.67</c:v>
                </c:pt>
                <c:pt idx="334">
                  <c:v>-0.66</c:v>
                </c:pt>
                <c:pt idx="335">
                  <c:v>-0.65</c:v>
                </c:pt>
                <c:pt idx="336">
                  <c:v>-0.64</c:v>
                </c:pt>
                <c:pt idx="337">
                  <c:v>-0.63</c:v>
                </c:pt>
                <c:pt idx="338">
                  <c:v>-0.62</c:v>
                </c:pt>
                <c:pt idx="339">
                  <c:v>-0.61</c:v>
                </c:pt>
                <c:pt idx="340">
                  <c:v>-0.6</c:v>
                </c:pt>
                <c:pt idx="341">
                  <c:v>-0.59</c:v>
                </c:pt>
                <c:pt idx="342">
                  <c:v>-0.58</c:v>
                </c:pt>
                <c:pt idx="343">
                  <c:v>-0.57</c:v>
                </c:pt>
                <c:pt idx="344">
                  <c:v>-0.56</c:v>
                </c:pt>
                <c:pt idx="345">
                  <c:v>-0.55</c:v>
                </c:pt>
                <c:pt idx="346">
                  <c:v>-0.54</c:v>
                </c:pt>
                <c:pt idx="347">
                  <c:v>-0.53</c:v>
                </c:pt>
                <c:pt idx="348">
                  <c:v>-0.52</c:v>
                </c:pt>
                <c:pt idx="349">
                  <c:v>-0.51</c:v>
                </c:pt>
                <c:pt idx="350">
                  <c:v>-0.5</c:v>
                </c:pt>
                <c:pt idx="351">
                  <c:v>-0.49</c:v>
                </c:pt>
                <c:pt idx="352">
                  <c:v>-0.48</c:v>
                </c:pt>
                <c:pt idx="353">
                  <c:v>-0.47</c:v>
                </c:pt>
                <c:pt idx="354">
                  <c:v>-0.46</c:v>
                </c:pt>
                <c:pt idx="355">
                  <c:v>-0.45</c:v>
                </c:pt>
                <c:pt idx="356">
                  <c:v>-0.44</c:v>
                </c:pt>
                <c:pt idx="357">
                  <c:v>-0.43</c:v>
                </c:pt>
                <c:pt idx="358">
                  <c:v>-0.42</c:v>
                </c:pt>
                <c:pt idx="359">
                  <c:v>-0.41</c:v>
                </c:pt>
                <c:pt idx="360">
                  <c:v>-0.4</c:v>
                </c:pt>
                <c:pt idx="361">
                  <c:v>-0.39</c:v>
                </c:pt>
                <c:pt idx="362">
                  <c:v>-0.38</c:v>
                </c:pt>
                <c:pt idx="363">
                  <c:v>-0.37</c:v>
                </c:pt>
                <c:pt idx="364">
                  <c:v>-0.36</c:v>
                </c:pt>
                <c:pt idx="365">
                  <c:v>-0.35</c:v>
                </c:pt>
                <c:pt idx="366">
                  <c:v>-0.34</c:v>
                </c:pt>
                <c:pt idx="367">
                  <c:v>-0.33</c:v>
                </c:pt>
                <c:pt idx="368">
                  <c:v>-0.32</c:v>
                </c:pt>
                <c:pt idx="369">
                  <c:v>-0.31</c:v>
                </c:pt>
                <c:pt idx="370">
                  <c:v>-0.3</c:v>
                </c:pt>
                <c:pt idx="371">
                  <c:v>-0.29</c:v>
                </c:pt>
                <c:pt idx="372">
                  <c:v>-0.28</c:v>
                </c:pt>
                <c:pt idx="373">
                  <c:v>-0.27</c:v>
                </c:pt>
                <c:pt idx="374">
                  <c:v>-0.26</c:v>
                </c:pt>
                <c:pt idx="375">
                  <c:v>-0.25</c:v>
                </c:pt>
                <c:pt idx="376">
                  <c:v>-0.24</c:v>
                </c:pt>
                <c:pt idx="377">
                  <c:v>-0.23</c:v>
                </c:pt>
                <c:pt idx="378">
                  <c:v>-0.22</c:v>
                </c:pt>
                <c:pt idx="379">
                  <c:v>-0.21</c:v>
                </c:pt>
                <c:pt idx="380">
                  <c:v>-0.2</c:v>
                </c:pt>
                <c:pt idx="381">
                  <c:v>-0.19</c:v>
                </c:pt>
                <c:pt idx="382">
                  <c:v>-0.18</c:v>
                </c:pt>
                <c:pt idx="383">
                  <c:v>-0.17</c:v>
                </c:pt>
                <c:pt idx="384">
                  <c:v>-0.16</c:v>
                </c:pt>
                <c:pt idx="385">
                  <c:v>-0.15</c:v>
                </c:pt>
                <c:pt idx="386">
                  <c:v>-0.14</c:v>
                </c:pt>
                <c:pt idx="387">
                  <c:v>-0.13</c:v>
                </c:pt>
                <c:pt idx="388">
                  <c:v>-0.12</c:v>
                </c:pt>
                <c:pt idx="389">
                  <c:v>-0.11</c:v>
                </c:pt>
                <c:pt idx="390">
                  <c:v>-0.1</c:v>
                </c:pt>
                <c:pt idx="391">
                  <c:v>-0.0899999999999998</c:v>
                </c:pt>
                <c:pt idx="392">
                  <c:v>-0.0800000000000001</c:v>
                </c:pt>
                <c:pt idx="393">
                  <c:v>-0.0699999999999998</c:v>
                </c:pt>
                <c:pt idx="394">
                  <c:v>-0.06</c:v>
                </c:pt>
                <c:pt idx="395">
                  <c:v>-0.0499999999999998</c:v>
                </c:pt>
                <c:pt idx="396">
                  <c:v>-0.04</c:v>
                </c:pt>
                <c:pt idx="397">
                  <c:v>-0.0299999999999998</c:v>
                </c:pt>
                <c:pt idx="398">
                  <c:v>-0.02</c:v>
                </c:pt>
                <c:pt idx="399">
                  <c:v>-0.00999999999999978</c:v>
                </c:pt>
                <c:pt idx="400">
                  <c:v>0.0</c:v>
                </c:pt>
                <c:pt idx="401">
                  <c:v>0.00999999999999978</c:v>
                </c:pt>
                <c:pt idx="402">
                  <c:v>0.0200000000000005</c:v>
                </c:pt>
                <c:pt idx="403">
                  <c:v>0.0300000000000002</c:v>
                </c:pt>
                <c:pt idx="404">
                  <c:v>0.04</c:v>
                </c:pt>
                <c:pt idx="405">
                  <c:v>0.0499999999999998</c:v>
                </c:pt>
                <c:pt idx="406">
                  <c:v>0.0600000000000005</c:v>
                </c:pt>
                <c:pt idx="407">
                  <c:v>0.0700000000000003</c:v>
                </c:pt>
                <c:pt idx="408">
                  <c:v>0.0800000000000001</c:v>
                </c:pt>
                <c:pt idx="409">
                  <c:v>0.0899999999999998</c:v>
                </c:pt>
                <c:pt idx="410">
                  <c:v>0.0999999999999996</c:v>
                </c:pt>
                <c:pt idx="411">
                  <c:v>0.11</c:v>
                </c:pt>
                <c:pt idx="412">
                  <c:v>0.12</c:v>
                </c:pt>
                <c:pt idx="413">
                  <c:v>0.13</c:v>
                </c:pt>
                <c:pt idx="414">
                  <c:v>0.14</c:v>
                </c:pt>
                <c:pt idx="415">
                  <c:v>0.15</c:v>
                </c:pt>
                <c:pt idx="416">
                  <c:v>0.16</c:v>
                </c:pt>
                <c:pt idx="417">
                  <c:v>0.17</c:v>
                </c:pt>
                <c:pt idx="418">
                  <c:v>0.18</c:v>
                </c:pt>
                <c:pt idx="419">
                  <c:v>0.19</c:v>
                </c:pt>
                <c:pt idx="420">
                  <c:v>0.2</c:v>
                </c:pt>
                <c:pt idx="421">
                  <c:v>0.21</c:v>
                </c:pt>
                <c:pt idx="422">
                  <c:v>0.22</c:v>
                </c:pt>
                <c:pt idx="423">
                  <c:v>0.23</c:v>
                </c:pt>
                <c:pt idx="424">
                  <c:v>0.24</c:v>
                </c:pt>
                <c:pt idx="425">
                  <c:v>0.25</c:v>
                </c:pt>
                <c:pt idx="426">
                  <c:v>0.26</c:v>
                </c:pt>
                <c:pt idx="427">
                  <c:v>0.27</c:v>
                </c:pt>
                <c:pt idx="428">
                  <c:v>0.28</c:v>
                </c:pt>
                <c:pt idx="429">
                  <c:v>0.29</c:v>
                </c:pt>
                <c:pt idx="430">
                  <c:v>0.3</c:v>
                </c:pt>
                <c:pt idx="431">
                  <c:v>0.31</c:v>
                </c:pt>
                <c:pt idx="432">
                  <c:v>0.32</c:v>
                </c:pt>
                <c:pt idx="433">
                  <c:v>0.33</c:v>
                </c:pt>
                <c:pt idx="434">
                  <c:v>0.34</c:v>
                </c:pt>
                <c:pt idx="435">
                  <c:v>0.35</c:v>
                </c:pt>
                <c:pt idx="436">
                  <c:v>0.36</c:v>
                </c:pt>
                <c:pt idx="437">
                  <c:v>0.37</c:v>
                </c:pt>
                <c:pt idx="438">
                  <c:v>0.38</c:v>
                </c:pt>
                <c:pt idx="439">
                  <c:v>0.39</c:v>
                </c:pt>
                <c:pt idx="440">
                  <c:v>0.4</c:v>
                </c:pt>
                <c:pt idx="441">
                  <c:v>0.41</c:v>
                </c:pt>
                <c:pt idx="442">
                  <c:v>0.42</c:v>
                </c:pt>
                <c:pt idx="443">
                  <c:v>0.43</c:v>
                </c:pt>
                <c:pt idx="444">
                  <c:v>0.44</c:v>
                </c:pt>
                <c:pt idx="445">
                  <c:v>0.45</c:v>
                </c:pt>
                <c:pt idx="446">
                  <c:v>0.46</c:v>
                </c:pt>
                <c:pt idx="447">
                  <c:v>0.47</c:v>
                </c:pt>
                <c:pt idx="448">
                  <c:v>0.48</c:v>
                </c:pt>
                <c:pt idx="449">
                  <c:v>0.49</c:v>
                </c:pt>
                <c:pt idx="450">
                  <c:v>0.5</c:v>
                </c:pt>
                <c:pt idx="451">
                  <c:v>0.51</c:v>
                </c:pt>
                <c:pt idx="452">
                  <c:v>0.52</c:v>
                </c:pt>
                <c:pt idx="453">
                  <c:v>0.53</c:v>
                </c:pt>
                <c:pt idx="454">
                  <c:v>0.54</c:v>
                </c:pt>
                <c:pt idx="455">
                  <c:v>0.55</c:v>
                </c:pt>
                <c:pt idx="456">
                  <c:v>0.56</c:v>
                </c:pt>
                <c:pt idx="457">
                  <c:v>0.57</c:v>
                </c:pt>
                <c:pt idx="458">
                  <c:v>0.58</c:v>
                </c:pt>
                <c:pt idx="459">
                  <c:v>0.59</c:v>
                </c:pt>
                <c:pt idx="460">
                  <c:v>0.6</c:v>
                </c:pt>
                <c:pt idx="461">
                  <c:v>0.61</c:v>
                </c:pt>
                <c:pt idx="462">
                  <c:v>0.62</c:v>
                </c:pt>
                <c:pt idx="463">
                  <c:v>0.63</c:v>
                </c:pt>
                <c:pt idx="464">
                  <c:v>0.64</c:v>
                </c:pt>
                <c:pt idx="465">
                  <c:v>0.65</c:v>
                </c:pt>
                <c:pt idx="466">
                  <c:v>0.66</c:v>
                </c:pt>
                <c:pt idx="467">
                  <c:v>0.67</c:v>
                </c:pt>
                <c:pt idx="468">
                  <c:v>0.68</c:v>
                </c:pt>
                <c:pt idx="469">
                  <c:v>0.69</c:v>
                </c:pt>
                <c:pt idx="470">
                  <c:v>0.7</c:v>
                </c:pt>
                <c:pt idx="471">
                  <c:v>0.71</c:v>
                </c:pt>
                <c:pt idx="472">
                  <c:v>0.72</c:v>
                </c:pt>
                <c:pt idx="473">
                  <c:v>0.73</c:v>
                </c:pt>
                <c:pt idx="474">
                  <c:v>0.74</c:v>
                </c:pt>
                <c:pt idx="475">
                  <c:v>0.75</c:v>
                </c:pt>
                <c:pt idx="476">
                  <c:v>0.76</c:v>
                </c:pt>
                <c:pt idx="477">
                  <c:v>0.77</c:v>
                </c:pt>
                <c:pt idx="478">
                  <c:v>0.78</c:v>
                </c:pt>
                <c:pt idx="479">
                  <c:v>0.79</c:v>
                </c:pt>
                <c:pt idx="480">
                  <c:v>0.8</c:v>
                </c:pt>
                <c:pt idx="481">
                  <c:v>0.81</c:v>
                </c:pt>
                <c:pt idx="482">
                  <c:v>0.82</c:v>
                </c:pt>
                <c:pt idx="483">
                  <c:v>0.83</c:v>
                </c:pt>
                <c:pt idx="484">
                  <c:v>0.84</c:v>
                </c:pt>
                <c:pt idx="485">
                  <c:v>0.85</c:v>
                </c:pt>
                <c:pt idx="486">
                  <c:v>0.86</c:v>
                </c:pt>
                <c:pt idx="487">
                  <c:v>0.87</c:v>
                </c:pt>
                <c:pt idx="488">
                  <c:v>0.88</c:v>
                </c:pt>
                <c:pt idx="489">
                  <c:v>0.89</c:v>
                </c:pt>
                <c:pt idx="490">
                  <c:v>0.9</c:v>
                </c:pt>
                <c:pt idx="491">
                  <c:v>0.91</c:v>
                </c:pt>
                <c:pt idx="492">
                  <c:v>0.92</c:v>
                </c:pt>
                <c:pt idx="493">
                  <c:v>0.93</c:v>
                </c:pt>
                <c:pt idx="494">
                  <c:v>0.94</c:v>
                </c:pt>
                <c:pt idx="495">
                  <c:v>0.95</c:v>
                </c:pt>
                <c:pt idx="496">
                  <c:v>0.96</c:v>
                </c:pt>
                <c:pt idx="497">
                  <c:v>0.97</c:v>
                </c:pt>
                <c:pt idx="498">
                  <c:v>0.98</c:v>
                </c:pt>
                <c:pt idx="499">
                  <c:v>0.99</c:v>
                </c:pt>
                <c:pt idx="500">
                  <c:v>1.0</c:v>
                </c:pt>
                <c:pt idx="501">
                  <c:v>1.01</c:v>
                </c:pt>
                <c:pt idx="502">
                  <c:v>1.02</c:v>
                </c:pt>
                <c:pt idx="503">
                  <c:v>1.03</c:v>
                </c:pt>
                <c:pt idx="504">
                  <c:v>1.04</c:v>
                </c:pt>
                <c:pt idx="505">
                  <c:v>1.05</c:v>
                </c:pt>
                <c:pt idx="506">
                  <c:v>1.06</c:v>
                </c:pt>
                <c:pt idx="507">
                  <c:v>1.07</c:v>
                </c:pt>
                <c:pt idx="508">
                  <c:v>1.08</c:v>
                </c:pt>
                <c:pt idx="509">
                  <c:v>1.09</c:v>
                </c:pt>
                <c:pt idx="510">
                  <c:v>1.100000000000001</c:v>
                </c:pt>
                <c:pt idx="511">
                  <c:v>1.11</c:v>
                </c:pt>
                <c:pt idx="512">
                  <c:v>1.12</c:v>
                </c:pt>
                <c:pt idx="513">
                  <c:v>1.13</c:v>
                </c:pt>
                <c:pt idx="514">
                  <c:v>1.14</c:v>
                </c:pt>
                <c:pt idx="515">
                  <c:v>1.15</c:v>
                </c:pt>
                <c:pt idx="516">
                  <c:v>1.16</c:v>
                </c:pt>
                <c:pt idx="517">
                  <c:v>1.17</c:v>
                </c:pt>
                <c:pt idx="518">
                  <c:v>1.18</c:v>
                </c:pt>
                <c:pt idx="519">
                  <c:v>1.19</c:v>
                </c:pt>
                <c:pt idx="520">
                  <c:v>1.2</c:v>
                </c:pt>
                <c:pt idx="521">
                  <c:v>1.21</c:v>
                </c:pt>
                <c:pt idx="522">
                  <c:v>1.22</c:v>
                </c:pt>
                <c:pt idx="523">
                  <c:v>1.23</c:v>
                </c:pt>
                <c:pt idx="524">
                  <c:v>1.24</c:v>
                </c:pt>
                <c:pt idx="525">
                  <c:v>1.25</c:v>
                </c:pt>
                <c:pt idx="526">
                  <c:v>1.26</c:v>
                </c:pt>
                <c:pt idx="527">
                  <c:v>1.27</c:v>
                </c:pt>
                <c:pt idx="528">
                  <c:v>1.28</c:v>
                </c:pt>
                <c:pt idx="529">
                  <c:v>1.29</c:v>
                </c:pt>
                <c:pt idx="530">
                  <c:v>1.3</c:v>
                </c:pt>
                <c:pt idx="531">
                  <c:v>1.31</c:v>
                </c:pt>
                <c:pt idx="532">
                  <c:v>1.32</c:v>
                </c:pt>
                <c:pt idx="533">
                  <c:v>1.33</c:v>
                </c:pt>
                <c:pt idx="534">
                  <c:v>1.34</c:v>
                </c:pt>
                <c:pt idx="535">
                  <c:v>1.35</c:v>
                </c:pt>
                <c:pt idx="536">
                  <c:v>1.36</c:v>
                </c:pt>
                <c:pt idx="537">
                  <c:v>1.37</c:v>
                </c:pt>
                <c:pt idx="538">
                  <c:v>1.38</c:v>
                </c:pt>
                <c:pt idx="539">
                  <c:v>1.39</c:v>
                </c:pt>
                <c:pt idx="540">
                  <c:v>1.4</c:v>
                </c:pt>
                <c:pt idx="541">
                  <c:v>1.41</c:v>
                </c:pt>
                <c:pt idx="542">
                  <c:v>1.42</c:v>
                </c:pt>
                <c:pt idx="543">
                  <c:v>1.43</c:v>
                </c:pt>
                <c:pt idx="544">
                  <c:v>1.44</c:v>
                </c:pt>
                <c:pt idx="545">
                  <c:v>1.45</c:v>
                </c:pt>
                <c:pt idx="546">
                  <c:v>1.46</c:v>
                </c:pt>
                <c:pt idx="547">
                  <c:v>1.47</c:v>
                </c:pt>
                <c:pt idx="548">
                  <c:v>1.48</c:v>
                </c:pt>
                <c:pt idx="549">
                  <c:v>1.49</c:v>
                </c:pt>
                <c:pt idx="550">
                  <c:v>1.5</c:v>
                </c:pt>
                <c:pt idx="551">
                  <c:v>1.51</c:v>
                </c:pt>
                <c:pt idx="552">
                  <c:v>1.52</c:v>
                </c:pt>
                <c:pt idx="553">
                  <c:v>1.53</c:v>
                </c:pt>
                <c:pt idx="554">
                  <c:v>1.54</c:v>
                </c:pt>
                <c:pt idx="555">
                  <c:v>1.55</c:v>
                </c:pt>
                <c:pt idx="556">
                  <c:v>1.56</c:v>
                </c:pt>
                <c:pt idx="557">
                  <c:v>1.57</c:v>
                </c:pt>
                <c:pt idx="558">
                  <c:v>1.58</c:v>
                </c:pt>
                <c:pt idx="559">
                  <c:v>1.59</c:v>
                </c:pt>
                <c:pt idx="560">
                  <c:v>1.6</c:v>
                </c:pt>
                <c:pt idx="561">
                  <c:v>1.61</c:v>
                </c:pt>
                <c:pt idx="562">
                  <c:v>1.62</c:v>
                </c:pt>
                <c:pt idx="563">
                  <c:v>1.63</c:v>
                </c:pt>
                <c:pt idx="564">
                  <c:v>1.64</c:v>
                </c:pt>
                <c:pt idx="565">
                  <c:v>1.65</c:v>
                </c:pt>
                <c:pt idx="566">
                  <c:v>1.66</c:v>
                </c:pt>
                <c:pt idx="567">
                  <c:v>1.67</c:v>
                </c:pt>
                <c:pt idx="568">
                  <c:v>1.68</c:v>
                </c:pt>
                <c:pt idx="569">
                  <c:v>1.69</c:v>
                </c:pt>
                <c:pt idx="570">
                  <c:v>1.7</c:v>
                </c:pt>
                <c:pt idx="571">
                  <c:v>1.71</c:v>
                </c:pt>
                <c:pt idx="572">
                  <c:v>1.72</c:v>
                </c:pt>
                <c:pt idx="573">
                  <c:v>1.73</c:v>
                </c:pt>
                <c:pt idx="574">
                  <c:v>1.74</c:v>
                </c:pt>
                <c:pt idx="575">
                  <c:v>1.75</c:v>
                </c:pt>
                <c:pt idx="576">
                  <c:v>1.76</c:v>
                </c:pt>
                <c:pt idx="577">
                  <c:v>1.77</c:v>
                </c:pt>
                <c:pt idx="578">
                  <c:v>1.78</c:v>
                </c:pt>
                <c:pt idx="579">
                  <c:v>1.79</c:v>
                </c:pt>
                <c:pt idx="580">
                  <c:v>1.8</c:v>
                </c:pt>
                <c:pt idx="581">
                  <c:v>1.81</c:v>
                </c:pt>
                <c:pt idx="582">
                  <c:v>1.82</c:v>
                </c:pt>
                <c:pt idx="583">
                  <c:v>1.83</c:v>
                </c:pt>
                <c:pt idx="584">
                  <c:v>1.84</c:v>
                </c:pt>
                <c:pt idx="585">
                  <c:v>1.85</c:v>
                </c:pt>
                <c:pt idx="586">
                  <c:v>1.86</c:v>
                </c:pt>
                <c:pt idx="587">
                  <c:v>1.87</c:v>
                </c:pt>
                <c:pt idx="588">
                  <c:v>1.88</c:v>
                </c:pt>
                <c:pt idx="589">
                  <c:v>1.89</c:v>
                </c:pt>
                <c:pt idx="590">
                  <c:v>1.9</c:v>
                </c:pt>
                <c:pt idx="591">
                  <c:v>1.91</c:v>
                </c:pt>
                <c:pt idx="592">
                  <c:v>1.92</c:v>
                </c:pt>
                <c:pt idx="593">
                  <c:v>1.93</c:v>
                </c:pt>
                <c:pt idx="594">
                  <c:v>1.94</c:v>
                </c:pt>
                <c:pt idx="595">
                  <c:v>1.95</c:v>
                </c:pt>
                <c:pt idx="596">
                  <c:v>1.96</c:v>
                </c:pt>
                <c:pt idx="597">
                  <c:v>1.97</c:v>
                </c:pt>
                <c:pt idx="598">
                  <c:v>1.98</c:v>
                </c:pt>
                <c:pt idx="599">
                  <c:v>1.99</c:v>
                </c:pt>
                <c:pt idx="600">
                  <c:v>2.0</c:v>
                </c:pt>
                <c:pt idx="601">
                  <c:v>2.01</c:v>
                </c:pt>
                <c:pt idx="602">
                  <c:v>2.02</c:v>
                </c:pt>
                <c:pt idx="603">
                  <c:v>2.03</c:v>
                </c:pt>
                <c:pt idx="604">
                  <c:v>2.04</c:v>
                </c:pt>
                <c:pt idx="605">
                  <c:v>2.05</c:v>
                </c:pt>
                <c:pt idx="606">
                  <c:v>2.06</c:v>
                </c:pt>
                <c:pt idx="607">
                  <c:v>2.07</c:v>
                </c:pt>
                <c:pt idx="608">
                  <c:v>2.08</c:v>
                </c:pt>
                <c:pt idx="609">
                  <c:v>2.09</c:v>
                </c:pt>
                <c:pt idx="610">
                  <c:v>2.100000000000001</c:v>
                </c:pt>
                <c:pt idx="611">
                  <c:v>2.11</c:v>
                </c:pt>
                <c:pt idx="612">
                  <c:v>2.12</c:v>
                </c:pt>
                <c:pt idx="613">
                  <c:v>2.13</c:v>
                </c:pt>
                <c:pt idx="614">
                  <c:v>2.140000000000001</c:v>
                </c:pt>
                <c:pt idx="615">
                  <c:v>2.15</c:v>
                </c:pt>
                <c:pt idx="616">
                  <c:v>2.16</c:v>
                </c:pt>
                <c:pt idx="617">
                  <c:v>2.17</c:v>
                </c:pt>
                <c:pt idx="618">
                  <c:v>2.18</c:v>
                </c:pt>
                <c:pt idx="619">
                  <c:v>2.19</c:v>
                </c:pt>
                <c:pt idx="620">
                  <c:v>2.2</c:v>
                </c:pt>
                <c:pt idx="621">
                  <c:v>2.21</c:v>
                </c:pt>
                <c:pt idx="622">
                  <c:v>2.22</c:v>
                </c:pt>
                <c:pt idx="623">
                  <c:v>2.23</c:v>
                </c:pt>
                <c:pt idx="624">
                  <c:v>2.24</c:v>
                </c:pt>
                <c:pt idx="625">
                  <c:v>2.25</c:v>
                </c:pt>
                <c:pt idx="626">
                  <c:v>2.26</c:v>
                </c:pt>
                <c:pt idx="627">
                  <c:v>2.27</c:v>
                </c:pt>
                <c:pt idx="628">
                  <c:v>2.28</c:v>
                </c:pt>
                <c:pt idx="629">
                  <c:v>2.29</c:v>
                </c:pt>
                <c:pt idx="630">
                  <c:v>2.3</c:v>
                </c:pt>
                <c:pt idx="631">
                  <c:v>2.31</c:v>
                </c:pt>
                <c:pt idx="632">
                  <c:v>2.32</c:v>
                </c:pt>
                <c:pt idx="633">
                  <c:v>2.33</c:v>
                </c:pt>
                <c:pt idx="634">
                  <c:v>2.34</c:v>
                </c:pt>
                <c:pt idx="635">
                  <c:v>2.35</c:v>
                </c:pt>
                <c:pt idx="636">
                  <c:v>2.36</c:v>
                </c:pt>
                <c:pt idx="637">
                  <c:v>2.37</c:v>
                </c:pt>
                <c:pt idx="638">
                  <c:v>2.38</c:v>
                </c:pt>
                <c:pt idx="639">
                  <c:v>2.39</c:v>
                </c:pt>
                <c:pt idx="640">
                  <c:v>2.4</c:v>
                </c:pt>
                <c:pt idx="641">
                  <c:v>2.41</c:v>
                </c:pt>
                <c:pt idx="642">
                  <c:v>2.42</c:v>
                </c:pt>
                <c:pt idx="643">
                  <c:v>2.43</c:v>
                </c:pt>
                <c:pt idx="644">
                  <c:v>2.44</c:v>
                </c:pt>
                <c:pt idx="645">
                  <c:v>2.45</c:v>
                </c:pt>
                <c:pt idx="646">
                  <c:v>2.46</c:v>
                </c:pt>
                <c:pt idx="647">
                  <c:v>2.47</c:v>
                </c:pt>
                <c:pt idx="648">
                  <c:v>2.48</c:v>
                </c:pt>
                <c:pt idx="649">
                  <c:v>2.49</c:v>
                </c:pt>
                <c:pt idx="650">
                  <c:v>2.5</c:v>
                </c:pt>
                <c:pt idx="651">
                  <c:v>2.51</c:v>
                </c:pt>
                <c:pt idx="652">
                  <c:v>2.52</c:v>
                </c:pt>
                <c:pt idx="653">
                  <c:v>2.53</c:v>
                </c:pt>
                <c:pt idx="654">
                  <c:v>2.54</c:v>
                </c:pt>
                <c:pt idx="655">
                  <c:v>2.55</c:v>
                </c:pt>
                <c:pt idx="656">
                  <c:v>2.56</c:v>
                </c:pt>
                <c:pt idx="657">
                  <c:v>2.57</c:v>
                </c:pt>
                <c:pt idx="658">
                  <c:v>2.58</c:v>
                </c:pt>
                <c:pt idx="659">
                  <c:v>2.59</c:v>
                </c:pt>
                <c:pt idx="660">
                  <c:v>2.6</c:v>
                </c:pt>
                <c:pt idx="661">
                  <c:v>2.61</c:v>
                </c:pt>
                <c:pt idx="662">
                  <c:v>2.62</c:v>
                </c:pt>
                <c:pt idx="663">
                  <c:v>2.63</c:v>
                </c:pt>
                <c:pt idx="664">
                  <c:v>2.64</c:v>
                </c:pt>
                <c:pt idx="665">
                  <c:v>2.65</c:v>
                </c:pt>
                <c:pt idx="666">
                  <c:v>2.66</c:v>
                </c:pt>
                <c:pt idx="667">
                  <c:v>2.67</c:v>
                </c:pt>
                <c:pt idx="668">
                  <c:v>2.68</c:v>
                </c:pt>
                <c:pt idx="669">
                  <c:v>2.69</c:v>
                </c:pt>
                <c:pt idx="670">
                  <c:v>2.7</c:v>
                </c:pt>
                <c:pt idx="671">
                  <c:v>2.71</c:v>
                </c:pt>
                <c:pt idx="672">
                  <c:v>2.72</c:v>
                </c:pt>
                <c:pt idx="673">
                  <c:v>2.73</c:v>
                </c:pt>
                <c:pt idx="674">
                  <c:v>2.74</c:v>
                </c:pt>
                <c:pt idx="675">
                  <c:v>2.75</c:v>
                </c:pt>
                <c:pt idx="676">
                  <c:v>2.76</c:v>
                </c:pt>
                <c:pt idx="677">
                  <c:v>2.77</c:v>
                </c:pt>
                <c:pt idx="678">
                  <c:v>2.78</c:v>
                </c:pt>
                <c:pt idx="679">
                  <c:v>2.79</c:v>
                </c:pt>
                <c:pt idx="680">
                  <c:v>2.8</c:v>
                </c:pt>
                <c:pt idx="681">
                  <c:v>2.81</c:v>
                </c:pt>
                <c:pt idx="682">
                  <c:v>2.82</c:v>
                </c:pt>
                <c:pt idx="683">
                  <c:v>2.83</c:v>
                </c:pt>
                <c:pt idx="684">
                  <c:v>2.84</c:v>
                </c:pt>
                <c:pt idx="685">
                  <c:v>2.85</c:v>
                </c:pt>
                <c:pt idx="686">
                  <c:v>2.86</c:v>
                </c:pt>
                <c:pt idx="687">
                  <c:v>2.87</c:v>
                </c:pt>
                <c:pt idx="688">
                  <c:v>2.88</c:v>
                </c:pt>
                <c:pt idx="689">
                  <c:v>2.89</c:v>
                </c:pt>
                <c:pt idx="690">
                  <c:v>2.9</c:v>
                </c:pt>
                <c:pt idx="691">
                  <c:v>2.91</c:v>
                </c:pt>
                <c:pt idx="692">
                  <c:v>2.92</c:v>
                </c:pt>
                <c:pt idx="693">
                  <c:v>2.93</c:v>
                </c:pt>
                <c:pt idx="694">
                  <c:v>2.94</c:v>
                </c:pt>
                <c:pt idx="695">
                  <c:v>2.95</c:v>
                </c:pt>
                <c:pt idx="696">
                  <c:v>2.96</c:v>
                </c:pt>
                <c:pt idx="697">
                  <c:v>2.97</c:v>
                </c:pt>
                <c:pt idx="698">
                  <c:v>2.98</c:v>
                </c:pt>
                <c:pt idx="699">
                  <c:v>2.99</c:v>
                </c:pt>
                <c:pt idx="700">
                  <c:v>3.0</c:v>
                </c:pt>
                <c:pt idx="701">
                  <c:v>3.01</c:v>
                </c:pt>
                <c:pt idx="702">
                  <c:v>3.02</c:v>
                </c:pt>
                <c:pt idx="703">
                  <c:v>3.03</c:v>
                </c:pt>
                <c:pt idx="704">
                  <c:v>3.04</c:v>
                </c:pt>
                <c:pt idx="705">
                  <c:v>3.05</c:v>
                </c:pt>
                <c:pt idx="706">
                  <c:v>3.06</c:v>
                </c:pt>
                <c:pt idx="707">
                  <c:v>3.07</c:v>
                </c:pt>
                <c:pt idx="708">
                  <c:v>3.08</c:v>
                </c:pt>
                <c:pt idx="709">
                  <c:v>3.09</c:v>
                </c:pt>
                <c:pt idx="710">
                  <c:v>3.100000000000001</c:v>
                </c:pt>
                <c:pt idx="711">
                  <c:v>3.11</c:v>
                </c:pt>
                <c:pt idx="712">
                  <c:v>3.12</c:v>
                </c:pt>
                <c:pt idx="713">
                  <c:v>3.13</c:v>
                </c:pt>
                <c:pt idx="714">
                  <c:v>3.140000000000001</c:v>
                </c:pt>
                <c:pt idx="715">
                  <c:v>3.15</c:v>
                </c:pt>
                <c:pt idx="716">
                  <c:v>3.16</c:v>
                </c:pt>
                <c:pt idx="717">
                  <c:v>3.17</c:v>
                </c:pt>
                <c:pt idx="718">
                  <c:v>3.18</c:v>
                </c:pt>
                <c:pt idx="719">
                  <c:v>3.19</c:v>
                </c:pt>
                <c:pt idx="720">
                  <c:v>3.2</c:v>
                </c:pt>
                <c:pt idx="721">
                  <c:v>3.21</c:v>
                </c:pt>
                <c:pt idx="722">
                  <c:v>3.22</c:v>
                </c:pt>
                <c:pt idx="723">
                  <c:v>3.23</c:v>
                </c:pt>
                <c:pt idx="724">
                  <c:v>3.24</c:v>
                </c:pt>
                <c:pt idx="725">
                  <c:v>3.25</c:v>
                </c:pt>
                <c:pt idx="726">
                  <c:v>3.26</c:v>
                </c:pt>
                <c:pt idx="727">
                  <c:v>3.27</c:v>
                </c:pt>
                <c:pt idx="728">
                  <c:v>3.28</c:v>
                </c:pt>
                <c:pt idx="729">
                  <c:v>3.29</c:v>
                </c:pt>
                <c:pt idx="730">
                  <c:v>3.3</c:v>
                </c:pt>
                <c:pt idx="731">
                  <c:v>3.31</c:v>
                </c:pt>
                <c:pt idx="732">
                  <c:v>3.32</c:v>
                </c:pt>
                <c:pt idx="733">
                  <c:v>3.33</c:v>
                </c:pt>
                <c:pt idx="734">
                  <c:v>3.34</c:v>
                </c:pt>
                <c:pt idx="735">
                  <c:v>3.35</c:v>
                </c:pt>
                <c:pt idx="736">
                  <c:v>3.36</c:v>
                </c:pt>
                <c:pt idx="737">
                  <c:v>3.37</c:v>
                </c:pt>
                <c:pt idx="738">
                  <c:v>3.38</c:v>
                </c:pt>
                <c:pt idx="739">
                  <c:v>3.39</c:v>
                </c:pt>
                <c:pt idx="740">
                  <c:v>3.4</c:v>
                </c:pt>
                <c:pt idx="741">
                  <c:v>3.41</c:v>
                </c:pt>
                <c:pt idx="742">
                  <c:v>3.42</c:v>
                </c:pt>
                <c:pt idx="743">
                  <c:v>3.43</c:v>
                </c:pt>
                <c:pt idx="744">
                  <c:v>3.44</c:v>
                </c:pt>
                <c:pt idx="745">
                  <c:v>3.45</c:v>
                </c:pt>
                <c:pt idx="746">
                  <c:v>3.46</c:v>
                </c:pt>
                <c:pt idx="747">
                  <c:v>3.47</c:v>
                </c:pt>
                <c:pt idx="748">
                  <c:v>3.48</c:v>
                </c:pt>
                <c:pt idx="749">
                  <c:v>3.49</c:v>
                </c:pt>
                <c:pt idx="750">
                  <c:v>3.5</c:v>
                </c:pt>
                <c:pt idx="751">
                  <c:v>3.51</c:v>
                </c:pt>
                <c:pt idx="752">
                  <c:v>3.52</c:v>
                </c:pt>
                <c:pt idx="753">
                  <c:v>3.53</c:v>
                </c:pt>
                <c:pt idx="754">
                  <c:v>3.54</c:v>
                </c:pt>
                <c:pt idx="755">
                  <c:v>3.55</c:v>
                </c:pt>
                <c:pt idx="756">
                  <c:v>3.56</c:v>
                </c:pt>
                <c:pt idx="757">
                  <c:v>3.57</c:v>
                </c:pt>
                <c:pt idx="758">
                  <c:v>3.58</c:v>
                </c:pt>
                <c:pt idx="759">
                  <c:v>3.59</c:v>
                </c:pt>
                <c:pt idx="760">
                  <c:v>3.6</c:v>
                </c:pt>
                <c:pt idx="761">
                  <c:v>3.61</c:v>
                </c:pt>
                <c:pt idx="762">
                  <c:v>3.62</c:v>
                </c:pt>
                <c:pt idx="763">
                  <c:v>3.63</c:v>
                </c:pt>
                <c:pt idx="764">
                  <c:v>3.64</c:v>
                </c:pt>
                <c:pt idx="765">
                  <c:v>3.65</c:v>
                </c:pt>
                <c:pt idx="766">
                  <c:v>3.66</c:v>
                </c:pt>
                <c:pt idx="767">
                  <c:v>3.67</c:v>
                </c:pt>
                <c:pt idx="768">
                  <c:v>3.68</c:v>
                </c:pt>
                <c:pt idx="769">
                  <c:v>3.69</c:v>
                </c:pt>
                <c:pt idx="770">
                  <c:v>3.7</c:v>
                </c:pt>
                <c:pt idx="771">
                  <c:v>3.71</c:v>
                </c:pt>
                <c:pt idx="772">
                  <c:v>3.72</c:v>
                </c:pt>
                <c:pt idx="773">
                  <c:v>3.73</c:v>
                </c:pt>
                <c:pt idx="774">
                  <c:v>3.74</c:v>
                </c:pt>
                <c:pt idx="775">
                  <c:v>3.75</c:v>
                </c:pt>
                <c:pt idx="776">
                  <c:v>3.76</c:v>
                </c:pt>
                <c:pt idx="777">
                  <c:v>3.77</c:v>
                </c:pt>
                <c:pt idx="778">
                  <c:v>3.78</c:v>
                </c:pt>
                <c:pt idx="779">
                  <c:v>3.79</c:v>
                </c:pt>
                <c:pt idx="780">
                  <c:v>3.8</c:v>
                </c:pt>
                <c:pt idx="781">
                  <c:v>3.81</c:v>
                </c:pt>
                <c:pt idx="782">
                  <c:v>3.82</c:v>
                </c:pt>
                <c:pt idx="783">
                  <c:v>3.83</c:v>
                </c:pt>
                <c:pt idx="784">
                  <c:v>3.84</c:v>
                </c:pt>
                <c:pt idx="785">
                  <c:v>3.85</c:v>
                </c:pt>
                <c:pt idx="786">
                  <c:v>3.86</c:v>
                </c:pt>
                <c:pt idx="787">
                  <c:v>3.87</c:v>
                </c:pt>
                <c:pt idx="788">
                  <c:v>3.88</c:v>
                </c:pt>
                <c:pt idx="789">
                  <c:v>3.89</c:v>
                </c:pt>
                <c:pt idx="790">
                  <c:v>3.9</c:v>
                </c:pt>
                <c:pt idx="791">
                  <c:v>3.91</c:v>
                </c:pt>
                <c:pt idx="792">
                  <c:v>3.92</c:v>
                </c:pt>
                <c:pt idx="793">
                  <c:v>3.930000000000001</c:v>
                </c:pt>
                <c:pt idx="794">
                  <c:v>3.94</c:v>
                </c:pt>
                <c:pt idx="795">
                  <c:v>3.95</c:v>
                </c:pt>
                <c:pt idx="796">
                  <c:v>3.96</c:v>
                </c:pt>
                <c:pt idx="797">
                  <c:v>3.97</c:v>
                </c:pt>
                <c:pt idx="798">
                  <c:v>3.98</c:v>
                </c:pt>
                <c:pt idx="799">
                  <c:v>3.99</c:v>
                </c:pt>
                <c:pt idx="800">
                  <c:v>4.0</c:v>
                </c:pt>
              </c:numCache>
            </c:numRef>
          </c:cat>
          <c:val>
            <c:numRef>
              <c:f>'7m'!$G$43:$G$843</c:f>
              <c:numCache>
                <c:formatCode>General</c:formatCode>
                <c:ptCount val="801"/>
                <c:pt idx="0">
                  <c:v>0.002756305973425</c:v>
                </c:pt>
                <c:pt idx="1">
                  <c:v>0.00279797967150488</c:v>
                </c:pt>
                <c:pt idx="2">
                  <c:v>0.00284031883518421</c:v>
                </c:pt>
                <c:pt idx="3">
                  <c:v>0.00288333447390313</c:v>
                </c:pt>
                <c:pt idx="4">
                  <c:v>0.00292703778145603</c:v>
                </c:pt>
                <c:pt idx="5">
                  <c:v>0.00297144013901096</c:v>
                </c:pt>
                <c:pt idx="6">
                  <c:v>0.00301655311817424</c:v>
                </c:pt>
                <c:pt idx="7">
                  <c:v>0.00306238848410102</c:v>
                </c:pt>
                <c:pt idx="8">
                  <c:v>0.00310895819865206</c:v>
                </c:pt>
                <c:pt idx="9">
                  <c:v>0.00315627442359748</c:v>
                </c:pt>
                <c:pt idx="10">
                  <c:v>0.00320434952386775</c:v>
                </c:pt>
                <c:pt idx="11">
                  <c:v>0.00325319607085264</c:v>
                </c:pt>
                <c:pt idx="12">
                  <c:v>0.0033028268457485</c:v>
                </c:pt>
                <c:pt idx="13">
                  <c:v>0.00335325484295449</c:v>
                </c:pt>
                <c:pt idx="14">
                  <c:v>0.00340449327351808</c:v>
                </c:pt>
                <c:pt idx="15">
                  <c:v>0.00345655556863056</c:v>
                </c:pt>
                <c:pt idx="16">
                  <c:v>0.0035094553831729</c:v>
                </c:pt>
                <c:pt idx="17">
                  <c:v>0.00356320659931241</c:v>
                </c:pt>
                <c:pt idx="18">
                  <c:v>0.00361782333015093</c:v>
                </c:pt>
                <c:pt idx="19">
                  <c:v>0.00367331992342468</c:v>
                </c:pt>
                <c:pt idx="20">
                  <c:v>0.00372971096525661</c:v>
                </c:pt>
                <c:pt idx="21">
                  <c:v>0.00378701128396144</c:v>
                </c:pt>
                <c:pt idx="22">
                  <c:v>0.00384523595390404</c:v>
                </c:pt>
                <c:pt idx="23">
                  <c:v>0.00390440029941147</c:v>
                </c:pt>
                <c:pt idx="24">
                  <c:v>0.00396451989873927</c:v>
                </c:pt>
                <c:pt idx="25">
                  <c:v>0.00402561058809237</c:v>
                </c:pt>
                <c:pt idx="26">
                  <c:v>0.00408768846570101</c:v>
                </c:pt>
                <c:pt idx="27">
                  <c:v>0.00415076989595222</c:v>
                </c:pt>
                <c:pt idx="28">
                  <c:v>0.00421487151357711</c:v>
                </c:pt>
                <c:pt idx="29">
                  <c:v>0.00428001022789462</c:v>
                </c:pt>
                <c:pt idx="30">
                  <c:v>0.00434620322711183</c:v>
                </c:pt>
                <c:pt idx="31">
                  <c:v>0.00441346798268147</c:v>
                </c:pt>
                <c:pt idx="32">
                  <c:v>0.00448182225371683</c:v>
                </c:pt>
                <c:pt idx="33">
                  <c:v>0.00455128409146452</c:v>
                </c:pt>
                <c:pt idx="34">
                  <c:v>0.00462187184383537</c:v>
                </c:pt>
                <c:pt idx="35">
                  <c:v>0.00469360415999388</c:v>
                </c:pt>
                <c:pt idx="36">
                  <c:v>0.00476649999500638</c:v>
                </c:pt>
                <c:pt idx="37">
                  <c:v>0.00484057861454838</c:v>
                </c:pt>
                <c:pt idx="38">
                  <c:v>0.00491585959967123</c:v>
                </c:pt>
                <c:pt idx="39">
                  <c:v>0.00499236285162847</c:v>
                </c:pt>
                <c:pt idx="40">
                  <c:v>0.00507010859676199</c:v>
                </c:pt>
                <c:pt idx="41">
                  <c:v>0.00514911739144838</c:v>
                </c:pt>
                <c:pt idx="42">
                  <c:v>0.00522941012710541</c:v>
                </c:pt>
                <c:pt idx="43">
                  <c:v>0.00531100803525919</c:v>
                </c:pt>
                <c:pt idx="44">
                  <c:v>0.00539393269267172</c:v>
                </c:pt>
                <c:pt idx="45">
                  <c:v>0.00547820602652935</c:v>
                </c:pt>
                <c:pt idx="46">
                  <c:v>0.00556385031969199</c:v>
                </c:pt>
                <c:pt idx="47">
                  <c:v>0.00565088821600325</c:v>
                </c:pt>
                <c:pt idx="48">
                  <c:v>0.00573934272566154</c:v>
                </c:pt>
                <c:pt idx="49">
                  <c:v>0.00582923723065211</c:v>
                </c:pt>
                <c:pt idx="50">
                  <c:v>0.00592059549024006</c:v>
                </c:pt>
                <c:pt idx="51">
                  <c:v>0.00601344164652426</c:v>
                </c:pt>
                <c:pt idx="52">
                  <c:v>0.00610780023005203</c:v>
                </c:pt>
                <c:pt idx="53">
                  <c:v>0.00620369616549453</c:v>
                </c:pt>
                <c:pt idx="54">
                  <c:v>0.00630115477738272</c:v>
                </c:pt>
                <c:pt idx="55">
                  <c:v>0.0064002017959036</c:v>
                </c:pt>
                <c:pt idx="56">
                  <c:v>0.00650086336275658</c:v>
                </c:pt>
                <c:pt idx="57">
                  <c:v>0.00660316603706964</c:v>
                </c:pt>
                <c:pt idx="58">
                  <c:v>0.00670713680137505</c:v>
                </c:pt>
                <c:pt idx="59">
                  <c:v>0.00681280306764417</c:v>
                </c:pt>
                <c:pt idx="60">
                  <c:v>0.00692019268338099</c:v>
                </c:pt>
                <c:pt idx="61">
                  <c:v>0.00702933393777388</c:v>
                </c:pt>
                <c:pt idx="62">
                  <c:v>0.0071402555679052</c:v>
                </c:pt>
                <c:pt idx="63">
                  <c:v>0.00725298676501794</c:v>
                </c:pt>
                <c:pt idx="64">
                  <c:v>0.0073675571808391</c:v>
                </c:pt>
                <c:pt idx="65">
                  <c:v>0.00748399693395872</c:v>
                </c:pt>
                <c:pt idx="66">
                  <c:v>0.00760233661626432</c:v>
                </c:pt>
                <c:pt idx="67">
                  <c:v>0.00772260729942947</c:v>
                </c:pt>
                <c:pt idx="68">
                  <c:v>0.00784484054145607</c:v>
                </c:pt>
                <c:pt idx="69">
                  <c:v>0.00796906839326897</c:v>
                </c:pt>
                <c:pt idx="70">
                  <c:v>0.00809532340536241</c:v>
                </c:pt>
                <c:pt idx="71">
                  <c:v>0.00822363863449685</c:v>
                </c:pt>
                <c:pt idx="72">
                  <c:v>0.00835404765044521</c:v>
                </c:pt>
                <c:pt idx="728">
                  <c:v>0.00835404765044521</c:v>
                </c:pt>
                <c:pt idx="729">
                  <c:v>0.00822363863449685</c:v>
                </c:pt>
                <c:pt idx="730">
                  <c:v>0.00809532340536241</c:v>
                </c:pt>
                <c:pt idx="731">
                  <c:v>0.00796906839326896</c:v>
                </c:pt>
                <c:pt idx="732">
                  <c:v>0.00784484054145606</c:v>
                </c:pt>
                <c:pt idx="733">
                  <c:v>0.00772260729942947</c:v>
                </c:pt>
                <c:pt idx="734">
                  <c:v>0.00760233661626432</c:v>
                </c:pt>
                <c:pt idx="735">
                  <c:v>0.00748399693395872</c:v>
                </c:pt>
                <c:pt idx="736">
                  <c:v>0.0073675571808391</c:v>
                </c:pt>
                <c:pt idx="737">
                  <c:v>0.00725298676501794</c:v>
                </c:pt>
                <c:pt idx="738">
                  <c:v>0.0071402555679052</c:v>
                </c:pt>
                <c:pt idx="739">
                  <c:v>0.00702933393777387</c:v>
                </c:pt>
                <c:pt idx="740">
                  <c:v>0.00692019268338098</c:v>
                </c:pt>
                <c:pt idx="741">
                  <c:v>0.00681280306764417</c:v>
                </c:pt>
                <c:pt idx="742">
                  <c:v>0.00670713680137505</c:v>
                </c:pt>
                <c:pt idx="743">
                  <c:v>0.00660316603706964</c:v>
                </c:pt>
                <c:pt idx="744">
                  <c:v>0.00650086336275657</c:v>
                </c:pt>
                <c:pt idx="745">
                  <c:v>0.0064002017959036</c:v>
                </c:pt>
                <c:pt idx="746">
                  <c:v>0.00630115477738272</c:v>
                </c:pt>
                <c:pt idx="747">
                  <c:v>0.00620369616549453</c:v>
                </c:pt>
                <c:pt idx="748">
                  <c:v>0.00610780023005202</c:v>
                </c:pt>
                <c:pt idx="749">
                  <c:v>0.00601344164652426</c:v>
                </c:pt>
                <c:pt idx="750">
                  <c:v>0.00592059549024006</c:v>
                </c:pt>
                <c:pt idx="751">
                  <c:v>0.00582923723065211</c:v>
                </c:pt>
                <c:pt idx="752">
                  <c:v>0.00573934272566154</c:v>
                </c:pt>
                <c:pt idx="753">
                  <c:v>0.00565088821600325</c:v>
                </c:pt>
                <c:pt idx="754">
                  <c:v>0.00556385031969199</c:v>
                </c:pt>
                <c:pt idx="755">
                  <c:v>0.00547820602652935</c:v>
                </c:pt>
                <c:pt idx="756">
                  <c:v>0.00539393269267172</c:v>
                </c:pt>
                <c:pt idx="757">
                  <c:v>0.00531100803525919</c:v>
                </c:pt>
                <c:pt idx="758">
                  <c:v>0.00522941012710541</c:v>
                </c:pt>
                <c:pt idx="759">
                  <c:v>0.00514911739144838</c:v>
                </c:pt>
                <c:pt idx="760">
                  <c:v>0.00507010859676199</c:v>
                </c:pt>
                <c:pt idx="761">
                  <c:v>0.00499236285162847</c:v>
                </c:pt>
                <c:pt idx="762">
                  <c:v>0.00491585959967123</c:v>
                </c:pt>
                <c:pt idx="763">
                  <c:v>0.00484057861454838</c:v>
                </c:pt>
                <c:pt idx="764">
                  <c:v>0.00476649999500637</c:v>
                </c:pt>
                <c:pt idx="765">
                  <c:v>0.00469360415999388</c:v>
                </c:pt>
                <c:pt idx="766">
                  <c:v>0.00462187184383537</c:v>
                </c:pt>
                <c:pt idx="767">
                  <c:v>0.00455128409146452</c:v>
                </c:pt>
                <c:pt idx="768">
                  <c:v>0.00448182225371684</c:v>
                </c:pt>
                <c:pt idx="769">
                  <c:v>0.00441346798268147</c:v>
                </c:pt>
                <c:pt idx="770">
                  <c:v>0.00434620322711183</c:v>
                </c:pt>
                <c:pt idx="771">
                  <c:v>0.00428001022789462</c:v>
                </c:pt>
                <c:pt idx="772">
                  <c:v>0.00421487151357711</c:v>
                </c:pt>
                <c:pt idx="773">
                  <c:v>0.00415076989595221</c:v>
                </c:pt>
                <c:pt idx="774">
                  <c:v>0.00408768846570101</c:v>
                </c:pt>
                <c:pt idx="775">
                  <c:v>0.00402561058809237</c:v>
                </c:pt>
                <c:pt idx="776">
                  <c:v>0.00396451989873927</c:v>
                </c:pt>
                <c:pt idx="777">
                  <c:v>0.00390440029941146</c:v>
                </c:pt>
                <c:pt idx="778">
                  <c:v>0.00384523595390404</c:v>
                </c:pt>
                <c:pt idx="779">
                  <c:v>0.00378701128396144</c:v>
                </c:pt>
                <c:pt idx="780">
                  <c:v>0.00372971096525661</c:v>
                </c:pt>
                <c:pt idx="781">
                  <c:v>0.00367331992342468</c:v>
                </c:pt>
                <c:pt idx="782">
                  <c:v>0.00361782333015093</c:v>
                </c:pt>
                <c:pt idx="783">
                  <c:v>0.00356320659931241</c:v>
                </c:pt>
                <c:pt idx="784">
                  <c:v>0.0035094553831729</c:v>
                </c:pt>
                <c:pt idx="785">
                  <c:v>0.00345655556863056</c:v>
                </c:pt>
                <c:pt idx="786">
                  <c:v>0.00340449327351808</c:v>
                </c:pt>
                <c:pt idx="787">
                  <c:v>0.00335325484295449</c:v>
                </c:pt>
                <c:pt idx="788">
                  <c:v>0.0033028268457485</c:v>
                </c:pt>
                <c:pt idx="789">
                  <c:v>0.00325319607085263</c:v>
                </c:pt>
                <c:pt idx="790">
                  <c:v>0.00320434952386775</c:v>
                </c:pt>
                <c:pt idx="791">
                  <c:v>0.00315627442359748</c:v>
                </c:pt>
                <c:pt idx="792">
                  <c:v>0.00310895819865206</c:v>
                </c:pt>
                <c:pt idx="793">
                  <c:v>0.00306238848410102</c:v>
                </c:pt>
                <c:pt idx="794">
                  <c:v>0.00301655311817424</c:v>
                </c:pt>
                <c:pt idx="795">
                  <c:v>0.00297144013901096</c:v>
                </c:pt>
                <c:pt idx="796">
                  <c:v>0.00292703778145603</c:v>
                </c:pt>
                <c:pt idx="797">
                  <c:v>0.00288333447390313</c:v>
                </c:pt>
                <c:pt idx="798">
                  <c:v>0.00284031883518421</c:v>
                </c:pt>
                <c:pt idx="799">
                  <c:v>0.00279797967150488</c:v>
                </c:pt>
                <c:pt idx="800">
                  <c:v>0.002756305973425</c:v>
                </c:pt>
              </c:numCache>
            </c:numRef>
          </c:val>
        </c:ser>
        <c:ser>
          <c:idx val="1"/>
          <c:order val="1"/>
          <c:tx>
            <c:strRef>
              <c:f>'7m'!$H$42</c:f>
              <c:strCache>
                <c:ptCount val="1"/>
                <c:pt idx="0">
                  <c:v>dp/dt</c:v>
                </c:pt>
              </c:strCache>
            </c:strRef>
          </c:tx>
          <c:spPr>
            <a:solidFill>
              <a:srgbClr val="008000"/>
            </a:solidFill>
            <a:ln w="47625">
              <a:noFill/>
            </a:ln>
          </c:spPr>
          <c:invertIfNegative val="0"/>
          <c:cat>
            <c:numRef>
              <c:f>'7m'!$F$43:$F$843</c:f>
              <c:numCache>
                <c:formatCode>General</c:formatCode>
                <c:ptCount val="801"/>
                <c:pt idx="0">
                  <c:v>-4.0</c:v>
                </c:pt>
                <c:pt idx="1">
                  <c:v>-3.99</c:v>
                </c:pt>
                <c:pt idx="2">
                  <c:v>-3.98</c:v>
                </c:pt>
                <c:pt idx="3">
                  <c:v>-3.97</c:v>
                </c:pt>
                <c:pt idx="4">
                  <c:v>-3.96</c:v>
                </c:pt>
                <c:pt idx="5">
                  <c:v>-3.95</c:v>
                </c:pt>
                <c:pt idx="6">
                  <c:v>-3.94</c:v>
                </c:pt>
                <c:pt idx="7">
                  <c:v>-3.93</c:v>
                </c:pt>
                <c:pt idx="8">
                  <c:v>-3.92</c:v>
                </c:pt>
                <c:pt idx="9">
                  <c:v>-3.91</c:v>
                </c:pt>
                <c:pt idx="10">
                  <c:v>-3.9</c:v>
                </c:pt>
                <c:pt idx="11">
                  <c:v>-3.89</c:v>
                </c:pt>
                <c:pt idx="12">
                  <c:v>-3.88</c:v>
                </c:pt>
                <c:pt idx="13">
                  <c:v>-3.87</c:v>
                </c:pt>
                <c:pt idx="14">
                  <c:v>-3.86</c:v>
                </c:pt>
                <c:pt idx="15">
                  <c:v>-3.85</c:v>
                </c:pt>
                <c:pt idx="16">
                  <c:v>-3.84</c:v>
                </c:pt>
                <c:pt idx="17">
                  <c:v>-3.83</c:v>
                </c:pt>
                <c:pt idx="18">
                  <c:v>-3.82</c:v>
                </c:pt>
                <c:pt idx="19">
                  <c:v>-3.81</c:v>
                </c:pt>
                <c:pt idx="20">
                  <c:v>-3.8</c:v>
                </c:pt>
                <c:pt idx="21">
                  <c:v>-3.79</c:v>
                </c:pt>
                <c:pt idx="22">
                  <c:v>-3.78</c:v>
                </c:pt>
                <c:pt idx="23">
                  <c:v>-3.77</c:v>
                </c:pt>
                <c:pt idx="24">
                  <c:v>-3.76</c:v>
                </c:pt>
                <c:pt idx="25">
                  <c:v>-3.75</c:v>
                </c:pt>
                <c:pt idx="26">
                  <c:v>-3.74</c:v>
                </c:pt>
                <c:pt idx="27">
                  <c:v>-3.73</c:v>
                </c:pt>
                <c:pt idx="28">
                  <c:v>-3.72</c:v>
                </c:pt>
                <c:pt idx="29">
                  <c:v>-3.71</c:v>
                </c:pt>
                <c:pt idx="30">
                  <c:v>-3.7</c:v>
                </c:pt>
                <c:pt idx="31">
                  <c:v>-3.69</c:v>
                </c:pt>
                <c:pt idx="32">
                  <c:v>-3.68</c:v>
                </c:pt>
                <c:pt idx="33">
                  <c:v>-3.67</c:v>
                </c:pt>
                <c:pt idx="34">
                  <c:v>-3.66</c:v>
                </c:pt>
                <c:pt idx="35">
                  <c:v>-3.65</c:v>
                </c:pt>
                <c:pt idx="36">
                  <c:v>-3.64</c:v>
                </c:pt>
                <c:pt idx="37">
                  <c:v>-3.63</c:v>
                </c:pt>
                <c:pt idx="38">
                  <c:v>-3.62</c:v>
                </c:pt>
                <c:pt idx="39">
                  <c:v>-3.61</c:v>
                </c:pt>
                <c:pt idx="40">
                  <c:v>-3.6</c:v>
                </c:pt>
                <c:pt idx="41">
                  <c:v>-3.59</c:v>
                </c:pt>
                <c:pt idx="42">
                  <c:v>-3.58</c:v>
                </c:pt>
                <c:pt idx="43">
                  <c:v>-3.57</c:v>
                </c:pt>
                <c:pt idx="44">
                  <c:v>-3.56</c:v>
                </c:pt>
                <c:pt idx="45">
                  <c:v>-3.55</c:v>
                </c:pt>
                <c:pt idx="46">
                  <c:v>-3.54</c:v>
                </c:pt>
                <c:pt idx="47">
                  <c:v>-3.53</c:v>
                </c:pt>
                <c:pt idx="48">
                  <c:v>-3.52</c:v>
                </c:pt>
                <c:pt idx="49">
                  <c:v>-3.51</c:v>
                </c:pt>
                <c:pt idx="50">
                  <c:v>-3.5</c:v>
                </c:pt>
                <c:pt idx="51">
                  <c:v>-3.49</c:v>
                </c:pt>
                <c:pt idx="52">
                  <c:v>-3.48</c:v>
                </c:pt>
                <c:pt idx="53">
                  <c:v>-3.47</c:v>
                </c:pt>
                <c:pt idx="54">
                  <c:v>-3.46</c:v>
                </c:pt>
                <c:pt idx="55">
                  <c:v>-3.45</c:v>
                </c:pt>
                <c:pt idx="56">
                  <c:v>-3.44</c:v>
                </c:pt>
                <c:pt idx="57">
                  <c:v>-3.43</c:v>
                </c:pt>
                <c:pt idx="58">
                  <c:v>-3.42</c:v>
                </c:pt>
                <c:pt idx="59">
                  <c:v>-3.41</c:v>
                </c:pt>
                <c:pt idx="60">
                  <c:v>-3.4</c:v>
                </c:pt>
                <c:pt idx="61">
                  <c:v>-3.39</c:v>
                </c:pt>
                <c:pt idx="62">
                  <c:v>-3.38</c:v>
                </c:pt>
                <c:pt idx="63">
                  <c:v>-3.37</c:v>
                </c:pt>
                <c:pt idx="64">
                  <c:v>-3.36</c:v>
                </c:pt>
                <c:pt idx="65">
                  <c:v>-3.35</c:v>
                </c:pt>
                <c:pt idx="66">
                  <c:v>-3.34</c:v>
                </c:pt>
                <c:pt idx="67">
                  <c:v>-3.33</c:v>
                </c:pt>
                <c:pt idx="68">
                  <c:v>-3.32</c:v>
                </c:pt>
                <c:pt idx="69">
                  <c:v>-3.31</c:v>
                </c:pt>
                <c:pt idx="70">
                  <c:v>-3.3</c:v>
                </c:pt>
                <c:pt idx="71">
                  <c:v>-3.29</c:v>
                </c:pt>
                <c:pt idx="72">
                  <c:v>-3.28</c:v>
                </c:pt>
                <c:pt idx="73">
                  <c:v>-3.27</c:v>
                </c:pt>
                <c:pt idx="74">
                  <c:v>-3.26</c:v>
                </c:pt>
                <c:pt idx="75">
                  <c:v>-3.25</c:v>
                </c:pt>
                <c:pt idx="76">
                  <c:v>-3.24</c:v>
                </c:pt>
                <c:pt idx="77">
                  <c:v>-3.23</c:v>
                </c:pt>
                <c:pt idx="78">
                  <c:v>-3.22</c:v>
                </c:pt>
                <c:pt idx="79">
                  <c:v>-3.21</c:v>
                </c:pt>
                <c:pt idx="80">
                  <c:v>-3.2</c:v>
                </c:pt>
                <c:pt idx="81">
                  <c:v>-3.19</c:v>
                </c:pt>
                <c:pt idx="82">
                  <c:v>-3.18</c:v>
                </c:pt>
                <c:pt idx="83">
                  <c:v>-3.17</c:v>
                </c:pt>
                <c:pt idx="84">
                  <c:v>-3.16</c:v>
                </c:pt>
                <c:pt idx="85">
                  <c:v>-3.15</c:v>
                </c:pt>
                <c:pt idx="86">
                  <c:v>-3.14</c:v>
                </c:pt>
                <c:pt idx="87">
                  <c:v>-3.13</c:v>
                </c:pt>
                <c:pt idx="88">
                  <c:v>-3.12</c:v>
                </c:pt>
                <c:pt idx="89">
                  <c:v>-3.11</c:v>
                </c:pt>
                <c:pt idx="90">
                  <c:v>-3.1</c:v>
                </c:pt>
                <c:pt idx="91">
                  <c:v>-3.09</c:v>
                </c:pt>
                <c:pt idx="92">
                  <c:v>-3.08</c:v>
                </c:pt>
                <c:pt idx="93">
                  <c:v>-3.07</c:v>
                </c:pt>
                <c:pt idx="94">
                  <c:v>-3.06</c:v>
                </c:pt>
                <c:pt idx="95">
                  <c:v>-3.05</c:v>
                </c:pt>
                <c:pt idx="96">
                  <c:v>-3.04</c:v>
                </c:pt>
                <c:pt idx="97">
                  <c:v>-3.03</c:v>
                </c:pt>
                <c:pt idx="98">
                  <c:v>-3.02</c:v>
                </c:pt>
                <c:pt idx="99">
                  <c:v>-3.01</c:v>
                </c:pt>
                <c:pt idx="100">
                  <c:v>-3.0</c:v>
                </c:pt>
                <c:pt idx="101">
                  <c:v>-2.99</c:v>
                </c:pt>
                <c:pt idx="102">
                  <c:v>-2.98</c:v>
                </c:pt>
                <c:pt idx="103">
                  <c:v>-2.97</c:v>
                </c:pt>
                <c:pt idx="104">
                  <c:v>-2.96</c:v>
                </c:pt>
                <c:pt idx="105">
                  <c:v>-2.95</c:v>
                </c:pt>
                <c:pt idx="106">
                  <c:v>-2.94</c:v>
                </c:pt>
                <c:pt idx="107">
                  <c:v>-2.93</c:v>
                </c:pt>
                <c:pt idx="108">
                  <c:v>-2.92</c:v>
                </c:pt>
                <c:pt idx="109">
                  <c:v>-2.91</c:v>
                </c:pt>
                <c:pt idx="110">
                  <c:v>-2.9</c:v>
                </c:pt>
                <c:pt idx="111">
                  <c:v>-2.89</c:v>
                </c:pt>
                <c:pt idx="112">
                  <c:v>-2.88</c:v>
                </c:pt>
                <c:pt idx="113">
                  <c:v>-2.87</c:v>
                </c:pt>
                <c:pt idx="114">
                  <c:v>-2.86</c:v>
                </c:pt>
                <c:pt idx="115">
                  <c:v>-2.85</c:v>
                </c:pt>
                <c:pt idx="116">
                  <c:v>-2.84</c:v>
                </c:pt>
                <c:pt idx="117">
                  <c:v>-2.83</c:v>
                </c:pt>
                <c:pt idx="118">
                  <c:v>-2.82</c:v>
                </c:pt>
                <c:pt idx="119">
                  <c:v>-2.81</c:v>
                </c:pt>
                <c:pt idx="120">
                  <c:v>-2.8</c:v>
                </c:pt>
                <c:pt idx="121">
                  <c:v>-2.79</c:v>
                </c:pt>
                <c:pt idx="122">
                  <c:v>-2.78</c:v>
                </c:pt>
                <c:pt idx="123">
                  <c:v>-2.77</c:v>
                </c:pt>
                <c:pt idx="124">
                  <c:v>-2.76</c:v>
                </c:pt>
                <c:pt idx="125">
                  <c:v>-2.75</c:v>
                </c:pt>
                <c:pt idx="126">
                  <c:v>-2.74</c:v>
                </c:pt>
                <c:pt idx="127">
                  <c:v>-2.73</c:v>
                </c:pt>
                <c:pt idx="128">
                  <c:v>-2.72</c:v>
                </c:pt>
                <c:pt idx="129">
                  <c:v>-2.71</c:v>
                </c:pt>
                <c:pt idx="130">
                  <c:v>-2.7</c:v>
                </c:pt>
                <c:pt idx="131">
                  <c:v>-2.69</c:v>
                </c:pt>
                <c:pt idx="132">
                  <c:v>-2.68</c:v>
                </c:pt>
                <c:pt idx="133">
                  <c:v>-2.67</c:v>
                </c:pt>
                <c:pt idx="134">
                  <c:v>-2.66</c:v>
                </c:pt>
                <c:pt idx="135">
                  <c:v>-2.65</c:v>
                </c:pt>
                <c:pt idx="136">
                  <c:v>-2.64</c:v>
                </c:pt>
                <c:pt idx="137">
                  <c:v>-2.63</c:v>
                </c:pt>
                <c:pt idx="138">
                  <c:v>-2.62</c:v>
                </c:pt>
                <c:pt idx="139">
                  <c:v>-2.61</c:v>
                </c:pt>
                <c:pt idx="140">
                  <c:v>-2.6</c:v>
                </c:pt>
                <c:pt idx="141">
                  <c:v>-2.59</c:v>
                </c:pt>
                <c:pt idx="142">
                  <c:v>-2.58</c:v>
                </c:pt>
                <c:pt idx="143">
                  <c:v>-2.57</c:v>
                </c:pt>
                <c:pt idx="144">
                  <c:v>-2.56</c:v>
                </c:pt>
                <c:pt idx="145">
                  <c:v>-2.55</c:v>
                </c:pt>
                <c:pt idx="146">
                  <c:v>-2.54</c:v>
                </c:pt>
                <c:pt idx="147">
                  <c:v>-2.53</c:v>
                </c:pt>
                <c:pt idx="148">
                  <c:v>-2.52</c:v>
                </c:pt>
                <c:pt idx="149">
                  <c:v>-2.51</c:v>
                </c:pt>
                <c:pt idx="150">
                  <c:v>-2.5</c:v>
                </c:pt>
                <c:pt idx="151">
                  <c:v>-2.49</c:v>
                </c:pt>
                <c:pt idx="152">
                  <c:v>-2.48</c:v>
                </c:pt>
                <c:pt idx="153">
                  <c:v>-2.47</c:v>
                </c:pt>
                <c:pt idx="154">
                  <c:v>-2.46</c:v>
                </c:pt>
                <c:pt idx="155">
                  <c:v>-2.45</c:v>
                </c:pt>
                <c:pt idx="156">
                  <c:v>-2.44</c:v>
                </c:pt>
                <c:pt idx="157">
                  <c:v>-2.43</c:v>
                </c:pt>
                <c:pt idx="158">
                  <c:v>-2.42</c:v>
                </c:pt>
                <c:pt idx="159">
                  <c:v>-2.41</c:v>
                </c:pt>
                <c:pt idx="160">
                  <c:v>-2.4</c:v>
                </c:pt>
                <c:pt idx="161">
                  <c:v>-2.39</c:v>
                </c:pt>
                <c:pt idx="162">
                  <c:v>-2.38</c:v>
                </c:pt>
                <c:pt idx="163">
                  <c:v>-2.37</c:v>
                </c:pt>
                <c:pt idx="164">
                  <c:v>-2.36</c:v>
                </c:pt>
                <c:pt idx="165">
                  <c:v>-2.35</c:v>
                </c:pt>
                <c:pt idx="166">
                  <c:v>-2.34</c:v>
                </c:pt>
                <c:pt idx="167">
                  <c:v>-2.33</c:v>
                </c:pt>
                <c:pt idx="168">
                  <c:v>-2.32</c:v>
                </c:pt>
                <c:pt idx="169">
                  <c:v>-2.31</c:v>
                </c:pt>
                <c:pt idx="170">
                  <c:v>-2.3</c:v>
                </c:pt>
                <c:pt idx="171">
                  <c:v>-2.29</c:v>
                </c:pt>
                <c:pt idx="172">
                  <c:v>-2.28</c:v>
                </c:pt>
                <c:pt idx="173">
                  <c:v>-2.27</c:v>
                </c:pt>
                <c:pt idx="174">
                  <c:v>-2.26</c:v>
                </c:pt>
                <c:pt idx="175">
                  <c:v>-2.25</c:v>
                </c:pt>
                <c:pt idx="176">
                  <c:v>-2.24</c:v>
                </c:pt>
                <c:pt idx="177">
                  <c:v>-2.23</c:v>
                </c:pt>
                <c:pt idx="178">
                  <c:v>-2.22</c:v>
                </c:pt>
                <c:pt idx="179">
                  <c:v>-2.21</c:v>
                </c:pt>
                <c:pt idx="180">
                  <c:v>-2.2</c:v>
                </c:pt>
                <c:pt idx="181">
                  <c:v>-2.19</c:v>
                </c:pt>
                <c:pt idx="182">
                  <c:v>-2.18</c:v>
                </c:pt>
                <c:pt idx="183">
                  <c:v>-2.17</c:v>
                </c:pt>
                <c:pt idx="184">
                  <c:v>-2.16</c:v>
                </c:pt>
                <c:pt idx="185">
                  <c:v>-2.15</c:v>
                </c:pt>
                <c:pt idx="186">
                  <c:v>-2.14</c:v>
                </c:pt>
                <c:pt idx="187">
                  <c:v>-2.13</c:v>
                </c:pt>
                <c:pt idx="188">
                  <c:v>-2.12</c:v>
                </c:pt>
                <c:pt idx="189">
                  <c:v>-2.11</c:v>
                </c:pt>
                <c:pt idx="190">
                  <c:v>-2.1</c:v>
                </c:pt>
                <c:pt idx="191">
                  <c:v>-2.09</c:v>
                </c:pt>
                <c:pt idx="192">
                  <c:v>-2.08</c:v>
                </c:pt>
                <c:pt idx="193">
                  <c:v>-2.07</c:v>
                </c:pt>
                <c:pt idx="194">
                  <c:v>-2.06</c:v>
                </c:pt>
                <c:pt idx="195">
                  <c:v>-2.05</c:v>
                </c:pt>
                <c:pt idx="196">
                  <c:v>-2.04</c:v>
                </c:pt>
                <c:pt idx="197">
                  <c:v>-2.03</c:v>
                </c:pt>
                <c:pt idx="198">
                  <c:v>-2.02</c:v>
                </c:pt>
                <c:pt idx="199">
                  <c:v>-2.01</c:v>
                </c:pt>
                <c:pt idx="200">
                  <c:v>-2.0</c:v>
                </c:pt>
                <c:pt idx="201">
                  <c:v>-1.99</c:v>
                </c:pt>
                <c:pt idx="202">
                  <c:v>-1.98</c:v>
                </c:pt>
                <c:pt idx="203">
                  <c:v>-1.97</c:v>
                </c:pt>
                <c:pt idx="204">
                  <c:v>-1.96</c:v>
                </c:pt>
                <c:pt idx="205">
                  <c:v>-1.95</c:v>
                </c:pt>
                <c:pt idx="206">
                  <c:v>-1.94</c:v>
                </c:pt>
                <c:pt idx="207">
                  <c:v>-1.93</c:v>
                </c:pt>
                <c:pt idx="208">
                  <c:v>-1.92</c:v>
                </c:pt>
                <c:pt idx="209">
                  <c:v>-1.91</c:v>
                </c:pt>
                <c:pt idx="210">
                  <c:v>-1.9</c:v>
                </c:pt>
                <c:pt idx="211">
                  <c:v>-1.89</c:v>
                </c:pt>
                <c:pt idx="212">
                  <c:v>-1.88</c:v>
                </c:pt>
                <c:pt idx="213">
                  <c:v>-1.87</c:v>
                </c:pt>
                <c:pt idx="214">
                  <c:v>-1.86</c:v>
                </c:pt>
                <c:pt idx="215">
                  <c:v>-1.85</c:v>
                </c:pt>
                <c:pt idx="216">
                  <c:v>-1.84</c:v>
                </c:pt>
                <c:pt idx="217">
                  <c:v>-1.83</c:v>
                </c:pt>
                <c:pt idx="218">
                  <c:v>-1.82</c:v>
                </c:pt>
                <c:pt idx="219">
                  <c:v>-1.81</c:v>
                </c:pt>
                <c:pt idx="220">
                  <c:v>-1.8</c:v>
                </c:pt>
                <c:pt idx="221">
                  <c:v>-1.79</c:v>
                </c:pt>
                <c:pt idx="222">
                  <c:v>-1.78</c:v>
                </c:pt>
                <c:pt idx="223">
                  <c:v>-1.77</c:v>
                </c:pt>
                <c:pt idx="224">
                  <c:v>-1.76</c:v>
                </c:pt>
                <c:pt idx="225">
                  <c:v>-1.75</c:v>
                </c:pt>
                <c:pt idx="226">
                  <c:v>-1.74</c:v>
                </c:pt>
                <c:pt idx="227">
                  <c:v>-1.73</c:v>
                </c:pt>
                <c:pt idx="228">
                  <c:v>-1.72</c:v>
                </c:pt>
                <c:pt idx="229">
                  <c:v>-1.71</c:v>
                </c:pt>
                <c:pt idx="230">
                  <c:v>-1.7</c:v>
                </c:pt>
                <c:pt idx="231">
                  <c:v>-1.69</c:v>
                </c:pt>
                <c:pt idx="232">
                  <c:v>-1.68</c:v>
                </c:pt>
                <c:pt idx="233">
                  <c:v>-1.67</c:v>
                </c:pt>
                <c:pt idx="234">
                  <c:v>-1.66</c:v>
                </c:pt>
                <c:pt idx="235">
                  <c:v>-1.65</c:v>
                </c:pt>
                <c:pt idx="236">
                  <c:v>-1.64</c:v>
                </c:pt>
                <c:pt idx="237">
                  <c:v>-1.63</c:v>
                </c:pt>
                <c:pt idx="238">
                  <c:v>-1.62</c:v>
                </c:pt>
                <c:pt idx="239">
                  <c:v>-1.61</c:v>
                </c:pt>
                <c:pt idx="240">
                  <c:v>-1.6</c:v>
                </c:pt>
                <c:pt idx="241">
                  <c:v>-1.59</c:v>
                </c:pt>
                <c:pt idx="242">
                  <c:v>-1.58</c:v>
                </c:pt>
                <c:pt idx="243">
                  <c:v>-1.57</c:v>
                </c:pt>
                <c:pt idx="244">
                  <c:v>-1.56</c:v>
                </c:pt>
                <c:pt idx="245">
                  <c:v>-1.55</c:v>
                </c:pt>
                <c:pt idx="246">
                  <c:v>-1.54</c:v>
                </c:pt>
                <c:pt idx="247">
                  <c:v>-1.53</c:v>
                </c:pt>
                <c:pt idx="248">
                  <c:v>-1.52</c:v>
                </c:pt>
                <c:pt idx="249">
                  <c:v>-1.51</c:v>
                </c:pt>
                <c:pt idx="250">
                  <c:v>-1.5</c:v>
                </c:pt>
                <c:pt idx="251">
                  <c:v>-1.49</c:v>
                </c:pt>
                <c:pt idx="252">
                  <c:v>-1.48</c:v>
                </c:pt>
                <c:pt idx="253">
                  <c:v>-1.47</c:v>
                </c:pt>
                <c:pt idx="254">
                  <c:v>-1.46</c:v>
                </c:pt>
                <c:pt idx="255">
                  <c:v>-1.45</c:v>
                </c:pt>
                <c:pt idx="256">
                  <c:v>-1.44</c:v>
                </c:pt>
                <c:pt idx="257">
                  <c:v>-1.43</c:v>
                </c:pt>
                <c:pt idx="258">
                  <c:v>-1.42</c:v>
                </c:pt>
                <c:pt idx="259">
                  <c:v>-1.41</c:v>
                </c:pt>
                <c:pt idx="260">
                  <c:v>-1.4</c:v>
                </c:pt>
                <c:pt idx="261">
                  <c:v>-1.39</c:v>
                </c:pt>
                <c:pt idx="262">
                  <c:v>-1.38</c:v>
                </c:pt>
                <c:pt idx="263">
                  <c:v>-1.37</c:v>
                </c:pt>
                <c:pt idx="264">
                  <c:v>-1.36</c:v>
                </c:pt>
                <c:pt idx="265">
                  <c:v>-1.35</c:v>
                </c:pt>
                <c:pt idx="266">
                  <c:v>-1.34</c:v>
                </c:pt>
                <c:pt idx="267">
                  <c:v>-1.33</c:v>
                </c:pt>
                <c:pt idx="268">
                  <c:v>-1.32</c:v>
                </c:pt>
                <c:pt idx="269">
                  <c:v>-1.31</c:v>
                </c:pt>
                <c:pt idx="270">
                  <c:v>-1.3</c:v>
                </c:pt>
                <c:pt idx="271">
                  <c:v>-1.29</c:v>
                </c:pt>
                <c:pt idx="272">
                  <c:v>-1.28</c:v>
                </c:pt>
                <c:pt idx="273">
                  <c:v>-1.27</c:v>
                </c:pt>
                <c:pt idx="274">
                  <c:v>-1.26</c:v>
                </c:pt>
                <c:pt idx="275">
                  <c:v>-1.25</c:v>
                </c:pt>
                <c:pt idx="276">
                  <c:v>-1.24</c:v>
                </c:pt>
                <c:pt idx="277">
                  <c:v>-1.23</c:v>
                </c:pt>
                <c:pt idx="278">
                  <c:v>-1.22</c:v>
                </c:pt>
                <c:pt idx="279">
                  <c:v>-1.21</c:v>
                </c:pt>
                <c:pt idx="280">
                  <c:v>-1.2</c:v>
                </c:pt>
                <c:pt idx="281">
                  <c:v>-1.19</c:v>
                </c:pt>
                <c:pt idx="282">
                  <c:v>-1.18</c:v>
                </c:pt>
                <c:pt idx="283">
                  <c:v>-1.17</c:v>
                </c:pt>
                <c:pt idx="284">
                  <c:v>-1.16</c:v>
                </c:pt>
                <c:pt idx="285">
                  <c:v>-1.15</c:v>
                </c:pt>
                <c:pt idx="286">
                  <c:v>-1.14</c:v>
                </c:pt>
                <c:pt idx="287">
                  <c:v>-1.13</c:v>
                </c:pt>
                <c:pt idx="288">
                  <c:v>-1.12</c:v>
                </c:pt>
                <c:pt idx="289">
                  <c:v>-1.11</c:v>
                </c:pt>
                <c:pt idx="290">
                  <c:v>-1.1</c:v>
                </c:pt>
                <c:pt idx="291">
                  <c:v>-1.09</c:v>
                </c:pt>
                <c:pt idx="292">
                  <c:v>-1.08</c:v>
                </c:pt>
                <c:pt idx="293">
                  <c:v>-1.07</c:v>
                </c:pt>
                <c:pt idx="294">
                  <c:v>-1.06</c:v>
                </c:pt>
                <c:pt idx="295">
                  <c:v>-1.05</c:v>
                </c:pt>
                <c:pt idx="296">
                  <c:v>-1.04</c:v>
                </c:pt>
                <c:pt idx="297">
                  <c:v>-1.03</c:v>
                </c:pt>
                <c:pt idx="298">
                  <c:v>-1.02</c:v>
                </c:pt>
                <c:pt idx="299">
                  <c:v>-1.01</c:v>
                </c:pt>
                <c:pt idx="300">
                  <c:v>-1.0</c:v>
                </c:pt>
                <c:pt idx="301">
                  <c:v>-0.99</c:v>
                </c:pt>
                <c:pt idx="302">
                  <c:v>-0.98</c:v>
                </c:pt>
                <c:pt idx="303">
                  <c:v>-0.97</c:v>
                </c:pt>
                <c:pt idx="304">
                  <c:v>-0.96</c:v>
                </c:pt>
                <c:pt idx="305">
                  <c:v>-0.95</c:v>
                </c:pt>
                <c:pt idx="306">
                  <c:v>-0.94</c:v>
                </c:pt>
                <c:pt idx="307">
                  <c:v>-0.93</c:v>
                </c:pt>
                <c:pt idx="308">
                  <c:v>-0.92</c:v>
                </c:pt>
                <c:pt idx="309">
                  <c:v>-0.91</c:v>
                </c:pt>
                <c:pt idx="310">
                  <c:v>-0.9</c:v>
                </c:pt>
                <c:pt idx="311">
                  <c:v>-0.89</c:v>
                </c:pt>
                <c:pt idx="312">
                  <c:v>-0.88</c:v>
                </c:pt>
                <c:pt idx="313">
                  <c:v>-0.87</c:v>
                </c:pt>
                <c:pt idx="314">
                  <c:v>-0.86</c:v>
                </c:pt>
                <c:pt idx="315">
                  <c:v>-0.85</c:v>
                </c:pt>
                <c:pt idx="316">
                  <c:v>-0.84</c:v>
                </c:pt>
                <c:pt idx="317">
                  <c:v>-0.83</c:v>
                </c:pt>
                <c:pt idx="318">
                  <c:v>-0.82</c:v>
                </c:pt>
                <c:pt idx="319">
                  <c:v>-0.81</c:v>
                </c:pt>
                <c:pt idx="320">
                  <c:v>-0.8</c:v>
                </c:pt>
                <c:pt idx="321">
                  <c:v>-0.79</c:v>
                </c:pt>
                <c:pt idx="322">
                  <c:v>-0.78</c:v>
                </c:pt>
                <c:pt idx="323">
                  <c:v>-0.77</c:v>
                </c:pt>
                <c:pt idx="324">
                  <c:v>-0.76</c:v>
                </c:pt>
                <c:pt idx="325">
                  <c:v>-0.75</c:v>
                </c:pt>
                <c:pt idx="326">
                  <c:v>-0.74</c:v>
                </c:pt>
                <c:pt idx="327">
                  <c:v>-0.73</c:v>
                </c:pt>
                <c:pt idx="328">
                  <c:v>-0.72</c:v>
                </c:pt>
                <c:pt idx="329">
                  <c:v>-0.71</c:v>
                </c:pt>
                <c:pt idx="330">
                  <c:v>-0.7</c:v>
                </c:pt>
                <c:pt idx="331">
                  <c:v>-0.69</c:v>
                </c:pt>
                <c:pt idx="332">
                  <c:v>-0.68</c:v>
                </c:pt>
                <c:pt idx="333">
                  <c:v>-0.67</c:v>
                </c:pt>
                <c:pt idx="334">
                  <c:v>-0.66</c:v>
                </c:pt>
                <c:pt idx="335">
                  <c:v>-0.65</c:v>
                </c:pt>
                <c:pt idx="336">
                  <c:v>-0.64</c:v>
                </c:pt>
                <c:pt idx="337">
                  <c:v>-0.63</c:v>
                </c:pt>
                <c:pt idx="338">
                  <c:v>-0.62</c:v>
                </c:pt>
                <c:pt idx="339">
                  <c:v>-0.61</c:v>
                </c:pt>
                <c:pt idx="340">
                  <c:v>-0.6</c:v>
                </c:pt>
                <c:pt idx="341">
                  <c:v>-0.59</c:v>
                </c:pt>
                <c:pt idx="342">
                  <c:v>-0.58</c:v>
                </c:pt>
                <c:pt idx="343">
                  <c:v>-0.57</c:v>
                </c:pt>
                <c:pt idx="344">
                  <c:v>-0.56</c:v>
                </c:pt>
                <c:pt idx="345">
                  <c:v>-0.55</c:v>
                </c:pt>
                <c:pt idx="346">
                  <c:v>-0.54</c:v>
                </c:pt>
                <c:pt idx="347">
                  <c:v>-0.53</c:v>
                </c:pt>
                <c:pt idx="348">
                  <c:v>-0.52</c:v>
                </c:pt>
                <c:pt idx="349">
                  <c:v>-0.51</c:v>
                </c:pt>
                <c:pt idx="350">
                  <c:v>-0.5</c:v>
                </c:pt>
                <c:pt idx="351">
                  <c:v>-0.49</c:v>
                </c:pt>
                <c:pt idx="352">
                  <c:v>-0.48</c:v>
                </c:pt>
                <c:pt idx="353">
                  <c:v>-0.47</c:v>
                </c:pt>
                <c:pt idx="354">
                  <c:v>-0.46</c:v>
                </c:pt>
                <c:pt idx="355">
                  <c:v>-0.45</c:v>
                </c:pt>
                <c:pt idx="356">
                  <c:v>-0.44</c:v>
                </c:pt>
                <c:pt idx="357">
                  <c:v>-0.43</c:v>
                </c:pt>
                <c:pt idx="358">
                  <c:v>-0.42</c:v>
                </c:pt>
                <c:pt idx="359">
                  <c:v>-0.41</c:v>
                </c:pt>
                <c:pt idx="360">
                  <c:v>-0.4</c:v>
                </c:pt>
                <c:pt idx="361">
                  <c:v>-0.39</c:v>
                </c:pt>
                <c:pt idx="362">
                  <c:v>-0.38</c:v>
                </c:pt>
                <c:pt idx="363">
                  <c:v>-0.37</c:v>
                </c:pt>
                <c:pt idx="364">
                  <c:v>-0.36</c:v>
                </c:pt>
                <c:pt idx="365">
                  <c:v>-0.35</c:v>
                </c:pt>
                <c:pt idx="366">
                  <c:v>-0.34</c:v>
                </c:pt>
                <c:pt idx="367">
                  <c:v>-0.33</c:v>
                </c:pt>
                <c:pt idx="368">
                  <c:v>-0.32</c:v>
                </c:pt>
                <c:pt idx="369">
                  <c:v>-0.31</c:v>
                </c:pt>
                <c:pt idx="370">
                  <c:v>-0.3</c:v>
                </c:pt>
                <c:pt idx="371">
                  <c:v>-0.29</c:v>
                </c:pt>
                <c:pt idx="372">
                  <c:v>-0.28</c:v>
                </c:pt>
                <c:pt idx="373">
                  <c:v>-0.27</c:v>
                </c:pt>
                <c:pt idx="374">
                  <c:v>-0.26</c:v>
                </c:pt>
                <c:pt idx="375">
                  <c:v>-0.25</c:v>
                </c:pt>
                <c:pt idx="376">
                  <c:v>-0.24</c:v>
                </c:pt>
                <c:pt idx="377">
                  <c:v>-0.23</c:v>
                </c:pt>
                <c:pt idx="378">
                  <c:v>-0.22</c:v>
                </c:pt>
                <c:pt idx="379">
                  <c:v>-0.21</c:v>
                </c:pt>
                <c:pt idx="380">
                  <c:v>-0.2</c:v>
                </c:pt>
                <c:pt idx="381">
                  <c:v>-0.19</c:v>
                </c:pt>
                <c:pt idx="382">
                  <c:v>-0.18</c:v>
                </c:pt>
                <c:pt idx="383">
                  <c:v>-0.17</c:v>
                </c:pt>
                <c:pt idx="384">
                  <c:v>-0.16</c:v>
                </c:pt>
                <c:pt idx="385">
                  <c:v>-0.15</c:v>
                </c:pt>
                <c:pt idx="386">
                  <c:v>-0.14</c:v>
                </c:pt>
                <c:pt idx="387">
                  <c:v>-0.13</c:v>
                </c:pt>
                <c:pt idx="388">
                  <c:v>-0.12</c:v>
                </c:pt>
                <c:pt idx="389">
                  <c:v>-0.11</c:v>
                </c:pt>
                <c:pt idx="390">
                  <c:v>-0.1</c:v>
                </c:pt>
                <c:pt idx="391">
                  <c:v>-0.0899999999999998</c:v>
                </c:pt>
                <c:pt idx="392">
                  <c:v>-0.0800000000000001</c:v>
                </c:pt>
                <c:pt idx="393">
                  <c:v>-0.0699999999999998</c:v>
                </c:pt>
                <c:pt idx="394">
                  <c:v>-0.06</c:v>
                </c:pt>
                <c:pt idx="395">
                  <c:v>-0.0499999999999998</c:v>
                </c:pt>
                <c:pt idx="396">
                  <c:v>-0.04</c:v>
                </c:pt>
                <c:pt idx="397">
                  <c:v>-0.0299999999999998</c:v>
                </c:pt>
                <c:pt idx="398">
                  <c:v>-0.02</c:v>
                </c:pt>
                <c:pt idx="399">
                  <c:v>-0.00999999999999978</c:v>
                </c:pt>
                <c:pt idx="400">
                  <c:v>0.0</c:v>
                </c:pt>
                <c:pt idx="401">
                  <c:v>0.00999999999999978</c:v>
                </c:pt>
                <c:pt idx="402">
                  <c:v>0.0200000000000005</c:v>
                </c:pt>
                <c:pt idx="403">
                  <c:v>0.0300000000000002</c:v>
                </c:pt>
                <c:pt idx="404">
                  <c:v>0.04</c:v>
                </c:pt>
                <c:pt idx="405">
                  <c:v>0.0499999999999998</c:v>
                </c:pt>
                <c:pt idx="406">
                  <c:v>0.0600000000000005</c:v>
                </c:pt>
                <c:pt idx="407">
                  <c:v>0.0700000000000003</c:v>
                </c:pt>
                <c:pt idx="408">
                  <c:v>0.0800000000000001</c:v>
                </c:pt>
                <c:pt idx="409">
                  <c:v>0.0899999999999998</c:v>
                </c:pt>
                <c:pt idx="410">
                  <c:v>0.0999999999999996</c:v>
                </c:pt>
                <c:pt idx="411">
                  <c:v>0.11</c:v>
                </c:pt>
                <c:pt idx="412">
                  <c:v>0.12</c:v>
                </c:pt>
                <c:pt idx="413">
                  <c:v>0.13</c:v>
                </c:pt>
                <c:pt idx="414">
                  <c:v>0.14</c:v>
                </c:pt>
                <c:pt idx="415">
                  <c:v>0.15</c:v>
                </c:pt>
                <c:pt idx="416">
                  <c:v>0.16</c:v>
                </c:pt>
                <c:pt idx="417">
                  <c:v>0.17</c:v>
                </c:pt>
                <c:pt idx="418">
                  <c:v>0.18</c:v>
                </c:pt>
                <c:pt idx="419">
                  <c:v>0.19</c:v>
                </c:pt>
                <c:pt idx="420">
                  <c:v>0.2</c:v>
                </c:pt>
                <c:pt idx="421">
                  <c:v>0.21</c:v>
                </c:pt>
                <c:pt idx="422">
                  <c:v>0.22</c:v>
                </c:pt>
                <c:pt idx="423">
                  <c:v>0.23</c:v>
                </c:pt>
                <c:pt idx="424">
                  <c:v>0.24</c:v>
                </c:pt>
                <c:pt idx="425">
                  <c:v>0.25</c:v>
                </c:pt>
                <c:pt idx="426">
                  <c:v>0.26</c:v>
                </c:pt>
                <c:pt idx="427">
                  <c:v>0.27</c:v>
                </c:pt>
                <c:pt idx="428">
                  <c:v>0.28</c:v>
                </c:pt>
                <c:pt idx="429">
                  <c:v>0.29</c:v>
                </c:pt>
                <c:pt idx="430">
                  <c:v>0.3</c:v>
                </c:pt>
                <c:pt idx="431">
                  <c:v>0.31</c:v>
                </c:pt>
                <c:pt idx="432">
                  <c:v>0.32</c:v>
                </c:pt>
                <c:pt idx="433">
                  <c:v>0.33</c:v>
                </c:pt>
                <c:pt idx="434">
                  <c:v>0.34</c:v>
                </c:pt>
                <c:pt idx="435">
                  <c:v>0.35</c:v>
                </c:pt>
                <c:pt idx="436">
                  <c:v>0.36</c:v>
                </c:pt>
                <c:pt idx="437">
                  <c:v>0.37</c:v>
                </c:pt>
                <c:pt idx="438">
                  <c:v>0.38</c:v>
                </c:pt>
                <c:pt idx="439">
                  <c:v>0.39</c:v>
                </c:pt>
                <c:pt idx="440">
                  <c:v>0.4</c:v>
                </c:pt>
                <c:pt idx="441">
                  <c:v>0.41</c:v>
                </c:pt>
                <c:pt idx="442">
                  <c:v>0.42</c:v>
                </c:pt>
                <c:pt idx="443">
                  <c:v>0.43</c:v>
                </c:pt>
                <c:pt idx="444">
                  <c:v>0.44</c:v>
                </c:pt>
                <c:pt idx="445">
                  <c:v>0.45</c:v>
                </c:pt>
                <c:pt idx="446">
                  <c:v>0.46</c:v>
                </c:pt>
                <c:pt idx="447">
                  <c:v>0.47</c:v>
                </c:pt>
                <c:pt idx="448">
                  <c:v>0.48</c:v>
                </c:pt>
                <c:pt idx="449">
                  <c:v>0.49</c:v>
                </c:pt>
                <c:pt idx="450">
                  <c:v>0.5</c:v>
                </c:pt>
                <c:pt idx="451">
                  <c:v>0.51</c:v>
                </c:pt>
                <c:pt idx="452">
                  <c:v>0.52</c:v>
                </c:pt>
                <c:pt idx="453">
                  <c:v>0.53</c:v>
                </c:pt>
                <c:pt idx="454">
                  <c:v>0.54</c:v>
                </c:pt>
                <c:pt idx="455">
                  <c:v>0.55</c:v>
                </c:pt>
                <c:pt idx="456">
                  <c:v>0.56</c:v>
                </c:pt>
                <c:pt idx="457">
                  <c:v>0.57</c:v>
                </c:pt>
                <c:pt idx="458">
                  <c:v>0.58</c:v>
                </c:pt>
                <c:pt idx="459">
                  <c:v>0.59</c:v>
                </c:pt>
                <c:pt idx="460">
                  <c:v>0.6</c:v>
                </c:pt>
                <c:pt idx="461">
                  <c:v>0.61</c:v>
                </c:pt>
                <c:pt idx="462">
                  <c:v>0.62</c:v>
                </c:pt>
                <c:pt idx="463">
                  <c:v>0.63</c:v>
                </c:pt>
                <c:pt idx="464">
                  <c:v>0.64</c:v>
                </c:pt>
                <c:pt idx="465">
                  <c:v>0.65</c:v>
                </c:pt>
                <c:pt idx="466">
                  <c:v>0.66</c:v>
                </c:pt>
                <c:pt idx="467">
                  <c:v>0.67</c:v>
                </c:pt>
                <c:pt idx="468">
                  <c:v>0.68</c:v>
                </c:pt>
                <c:pt idx="469">
                  <c:v>0.69</c:v>
                </c:pt>
                <c:pt idx="470">
                  <c:v>0.7</c:v>
                </c:pt>
                <c:pt idx="471">
                  <c:v>0.71</c:v>
                </c:pt>
                <c:pt idx="472">
                  <c:v>0.72</c:v>
                </c:pt>
                <c:pt idx="473">
                  <c:v>0.73</c:v>
                </c:pt>
                <c:pt idx="474">
                  <c:v>0.74</c:v>
                </c:pt>
                <c:pt idx="475">
                  <c:v>0.75</c:v>
                </c:pt>
                <c:pt idx="476">
                  <c:v>0.76</c:v>
                </c:pt>
                <c:pt idx="477">
                  <c:v>0.77</c:v>
                </c:pt>
                <c:pt idx="478">
                  <c:v>0.78</c:v>
                </c:pt>
                <c:pt idx="479">
                  <c:v>0.79</c:v>
                </c:pt>
                <c:pt idx="480">
                  <c:v>0.8</c:v>
                </c:pt>
                <c:pt idx="481">
                  <c:v>0.81</c:v>
                </c:pt>
                <c:pt idx="482">
                  <c:v>0.82</c:v>
                </c:pt>
                <c:pt idx="483">
                  <c:v>0.83</c:v>
                </c:pt>
                <c:pt idx="484">
                  <c:v>0.84</c:v>
                </c:pt>
                <c:pt idx="485">
                  <c:v>0.85</c:v>
                </c:pt>
                <c:pt idx="486">
                  <c:v>0.86</c:v>
                </c:pt>
                <c:pt idx="487">
                  <c:v>0.87</c:v>
                </c:pt>
                <c:pt idx="488">
                  <c:v>0.88</c:v>
                </c:pt>
                <c:pt idx="489">
                  <c:v>0.89</c:v>
                </c:pt>
                <c:pt idx="490">
                  <c:v>0.9</c:v>
                </c:pt>
                <c:pt idx="491">
                  <c:v>0.91</c:v>
                </c:pt>
                <c:pt idx="492">
                  <c:v>0.92</c:v>
                </c:pt>
                <c:pt idx="493">
                  <c:v>0.93</c:v>
                </c:pt>
                <c:pt idx="494">
                  <c:v>0.94</c:v>
                </c:pt>
                <c:pt idx="495">
                  <c:v>0.95</c:v>
                </c:pt>
                <c:pt idx="496">
                  <c:v>0.96</c:v>
                </c:pt>
                <c:pt idx="497">
                  <c:v>0.97</c:v>
                </c:pt>
                <c:pt idx="498">
                  <c:v>0.98</c:v>
                </c:pt>
                <c:pt idx="499">
                  <c:v>0.99</c:v>
                </c:pt>
                <c:pt idx="500">
                  <c:v>1.0</c:v>
                </c:pt>
                <c:pt idx="501">
                  <c:v>1.01</c:v>
                </c:pt>
                <c:pt idx="502">
                  <c:v>1.02</c:v>
                </c:pt>
                <c:pt idx="503">
                  <c:v>1.03</c:v>
                </c:pt>
                <c:pt idx="504">
                  <c:v>1.04</c:v>
                </c:pt>
                <c:pt idx="505">
                  <c:v>1.05</c:v>
                </c:pt>
                <c:pt idx="506">
                  <c:v>1.06</c:v>
                </c:pt>
                <c:pt idx="507">
                  <c:v>1.07</c:v>
                </c:pt>
                <c:pt idx="508">
                  <c:v>1.08</c:v>
                </c:pt>
                <c:pt idx="509">
                  <c:v>1.09</c:v>
                </c:pt>
                <c:pt idx="510">
                  <c:v>1.100000000000001</c:v>
                </c:pt>
                <c:pt idx="511">
                  <c:v>1.11</c:v>
                </c:pt>
                <c:pt idx="512">
                  <c:v>1.12</c:v>
                </c:pt>
                <c:pt idx="513">
                  <c:v>1.13</c:v>
                </c:pt>
                <c:pt idx="514">
                  <c:v>1.14</c:v>
                </c:pt>
                <c:pt idx="515">
                  <c:v>1.15</c:v>
                </c:pt>
                <c:pt idx="516">
                  <c:v>1.16</c:v>
                </c:pt>
                <c:pt idx="517">
                  <c:v>1.17</c:v>
                </c:pt>
                <c:pt idx="518">
                  <c:v>1.18</c:v>
                </c:pt>
                <c:pt idx="519">
                  <c:v>1.19</c:v>
                </c:pt>
                <c:pt idx="520">
                  <c:v>1.2</c:v>
                </c:pt>
                <c:pt idx="521">
                  <c:v>1.21</c:v>
                </c:pt>
                <c:pt idx="522">
                  <c:v>1.22</c:v>
                </c:pt>
                <c:pt idx="523">
                  <c:v>1.23</c:v>
                </c:pt>
                <c:pt idx="524">
                  <c:v>1.24</c:v>
                </c:pt>
                <c:pt idx="525">
                  <c:v>1.25</c:v>
                </c:pt>
                <c:pt idx="526">
                  <c:v>1.26</c:v>
                </c:pt>
                <c:pt idx="527">
                  <c:v>1.27</c:v>
                </c:pt>
                <c:pt idx="528">
                  <c:v>1.28</c:v>
                </c:pt>
                <c:pt idx="529">
                  <c:v>1.29</c:v>
                </c:pt>
                <c:pt idx="530">
                  <c:v>1.3</c:v>
                </c:pt>
                <c:pt idx="531">
                  <c:v>1.31</c:v>
                </c:pt>
                <c:pt idx="532">
                  <c:v>1.32</c:v>
                </c:pt>
                <c:pt idx="533">
                  <c:v>1.33</c:v>
                </c:pt>
                <c:pt idx="534">
                  <c:v>1.34</c:v>
                </c:pt>
                <c:pt idx="535">
                  <c:v>1.35</c:v>
                </c:pt>
                <c:pt idx="536">
                  <c:v>1.36</c:v>
                </c:pt>
                <c:pt idx="537">
                  <c:v>1.37</c:v>
                </c:pt>
                <c:pt idx="538">
                  <c:v>1.38</c:v>
                </c:pt>
                <c:pt idx="539">
                  <c:v>1.39</c:v>
                </c:pt>
                <c:pt idx="540">
                  <c:v>1.4</c:v>
                </c:pt>
                <c:pt idx="541">
                  <c:v>1.41</c:v>
                </c:pt>
                <c:pt idx="542">
                  <c:v>1.42</c:v>
                </c:pt>
                <c:pt idx="543">
                  <c:v>1.43</c:v>
                </c:pt>
                <c:pt idx="544">
                  <c:v>1.44</c:v>
                </c:pt>
                <c:pt idx="545">
                  <c:v>1.45</c:v>
                </c:pt>
                <c:pt idx="546">
                  <c:v>1.46</c:v>
                </c:pt>
                <c:pt idx="547">
                  <c:v>1.47</c:v>
                </c:pt>
                <c:pt idx="548">
                  <c:v>1.48</c:v>
                </c:pt>
                <c:pt idx="549">
                  <c:v>1.49</c:v>
                </c:pt>
                <c:pt idx="550">
                  <c:v>1.5</c:v>
                </c:pt>
                <c:pt idx="551">
                  <c:v>1.51</c:v>
                </c:pt>
                <c:pt idx="552">
                  <c:v>1.52</c:v>
                </c:pt>
                <c:pt idx="553">
                  <c:v>1.53</c:v>
                </c:pt>
                <c:pt idx="554">
                  <c:v>1.54</c:v>
                </c:pt>
                <c:pt idx="555">
                  <c:v>1.55</c:v>
                </c:pt>
                <c:pt idx="556">
                  <c:v>1.56</c:v>
                </c:pt>
                <c:pt idx="557">
                  <c:v>1.57</c:v>
                </c:pt>
                <c:pt idx="558">
                  <c:v>1.58</c:v>
                </c:pt>
                <c:pt idx="559">
                  <c:v>1.59</c:v>
                </c:pt>
                <c:pt idx="560">
                  <c:v>1.6</c:v>
                </c:pt>
                <c:pt idx="561">
                  <c:v>1.61</c:v>
                </c:pt>
                <c:pt idx="562">
                  <c:v>1.62</c:v>
                </c:pt>
                <c:pt idx="563">
                  <c:v>1.63</c:v>
                </c:pt>
                <c:pt idx="564">
                  <c:v>1.64</c:v>
                </c:pt>
                <c:pt idx="565">
                  <c:v>1.65</c:v>
                </c:pt>
                <c:pt idx="566">
                  <c:v>1.66</c:v>
                </c:pt>
                <c:pt idx="567">
                  <c:v>1.67</c:v>
                </c:pt>
                <c:pt idx="568">
                  <c:v>1.68</c:v>
                </c:pt>
                <c:pt idx="569">
                  <c:v>1.69</c:v>
                </c:pt>
                <c:pt idx="570">
                  <c:v>1.7</c:v>
                </c:pt>
                <c:pt idx="571">
                  <c:v>1.71</c:v>
                </c:pt>
                <c:pt idx="572">
                  <c:v>1.72</c:v>
                </c:pt>
                <c:pt idx="573">
                  <c:v>1.73</c:v>
                </c:pt>
                <c:pt idx="574">
                  <c:v>1.74</c:v>
                </c:pt>
                <c:pt idx="575">
                  <c:v>1.75</c:v>
                </c:pt>
                <c:pt idx="576">
                  <c:v>1.76</c:v>
                </c:pt>
                <c:pt idx="577">
                  <c:v>1.77</c:v>
                </c:pt>
                <c:pt idx="578">
                  <c:v>1.78</c:v>
                </c:pt>
                <c:pt idx="579">
                  <c:v>1.79</c:v>
                </c:pt>
                <c:pt idx="580">
                  <c:v>1.8</c:v>
                </c:pt>
                <c:pt idx="581">
                  <c:v>1.81</c:v>
                </c:pt>
                <c:pt idx="582">
                  <c:v>1.82</c:v>
                </c:pt>
                <c:pt idx="583">
                  <c:v>1.83</c:v>
                </c:pt>
                <c:pt idx="584">
                  <c:v>1.84</c:v>
                </c:pt>
                <c:pt idx="585">
                  <c:v>1.85</c:v>
                </c:pt>
                <c:pt idx="586">
                  <c:v>1.86</c:v>
                </c:pt>
                <c:pt idx="587">
                  <c:v>1.87</c:v>
                </c:pt>
                <c:pt idx="588">
                  <c:v>1.88</c:v>
                </c:pt>
                <c:pt idx="589">
                  <c:v>1.89</c:v>
                </c:pt>
                <c:pt idx="590">
                  <c:v>1.9</c:v>
                </c:pt>
                <c:pt idx="591">
                  <c:v>1.91</c:v>
                </c:pt>
                <c:pt idx="592">
                  <c:v>1.92</c:v>
                </c:pt>
                <c:pt idx="593">
                  <c:v>1.93</c:v>
                </c:pt>
                <c:pt idx="594">
                  <c:v>1.94</c:v>
                </c:pt>
                <c:pt idx="595">
                  <c:v>1.95</c:v>
                </c:pt>
                <c:pt idx="596">
                  <c:v>1.96</c:v>
                </c:pt>
                <c:pt idx="597">
                  <c:v>1.97</c:v>
                </c:pt>
                <c:pt idx="598">
                  <c:v>1.98</c:v>
                </c:pt>
                <c:pt idx="599">
                  <c:v>1.99</c:v>
                </c:pt>
                <c:pt idx="600">
                  <c:v>2.0</c:v>
                </c:pt>
                <c:pt idx="601">
                  <c:v>2.01</c:v>
                </c:pt>
                <c:pt idx="602">
                  <c:v>2.02</c:v>
                </c:pt>
                <c:pt idx="603">
                  <c:v>2.03</c:v>
                </c:pt>
                <c:pt idx="604">
                  <c:v>2.04</c:v>
                </c:pt>
                <c:pt idx="605">
                  <c:v>2.05</c:v>
                </c:pt>
                <c:pt idx="606">
                  <c:v>2.06</c:v>
                </c:pt>
                <c:pt idx="607">
                  <c:v>2.07</c:v>
                </c:pt>
                <c:pt idx="608">
                  <c:v>2.08</c:v>
                </c:pt>
                <c:pt idx="609">
                  <c:v>2.09</c:v>
                </c:pt>
                <c:pt idx="610">
                  <c:v>2.100000000000001</c:v>
                </c:pt>
                <c:pt idx="611">
                  <c:v>2.11</c:v>
                </c:pt>
                <c:pt idx="612">
                  <c:v>2.12</c:v>
                </c:pt>
                <c:pt idx="613">
                  <c:v>2.13</c:v>
                </c:pt>
                <c:pt idx="614">
                  <c:v>2.140000000000001</c:v>
                </c:pt>
                <c:pt idx="615">
                  <c:v>2.15</c:v>
                </c:pt>
                <c:pt idx="616">
                  <c:v>2.16</c:v>
                </c:pt>
                <c:pt idx="617">
                  <c:v>2.17</c:v>
                </c:pt>
                <c:pt idx="618">
                  <c:v>2.18</c:v>
                </c:pt>
                <c:pt idx="619">
                  <c:v>2.19</c:v>
                </c:pt>
                <c:pt idx="620">
                  <c:v>2.2</c:v>
                </c:pt>
                <c:pt idx="621">
                  <c:v>2.21</c:v>
                </c:pt>
                <c:pt idx="622">
                  <c:v>2.22</c:v>
                </c:pt>
                <c:pt idx="623">
                  <c:v>2.23</c:v>
                </c:pt>
                <c:pt idx="624">
                  <c:v>2.24</c:v>
                </c:pt>
                <c:pt idx="625">
                  <c:v>2.25</c:v>
                </c:pt>
                <c:pt idx="626">
                  <c:v>2.26</c:v>
                </c:pt>
                <c:pt idx="627">
                  <c:v>2.27</c:v>
                </c:pt>
                <c:pt idx="628">
                  <c:v>2.28</c:v>
                </c:pt>
                <c:pt idx="629">
                  <c:v>2.29</c:v>
                </c:pt>
                <c:pt idx="630">
                  <c:v>2.3</c:v>
                </c:pt>
                <c:pt idx="631">
                  <c:v>2.31</c:v>
                </c:pt>
                <c:pt idx="632">
                  <c:v>2.32</c:v>
                </c:pt>
                <c:pt idx="633">
                  <c:v>2.33</c:v>
                </c:pt>
                <c:pt idx="634">
                  <c:v>2.34</c:v>
                </c:pt>
                <c:pt idx="635">
                  <c:v>2.35</c:v>
                </c:pt>
                <c:pt idx="636">
                  <c:v>2.36</c:v>
                </c:pt>
                <c:pt idx="637">
                  <c:v>2.37</c:v>
                </c:pt>
                <c:pt idx="638">
                  <c:v>2.38</c:v>
                </c:pt>
                <c:pt idx="639">
                  <c:v>2.39</c:v>
                </c:pt>
                <c:pt idx="640">
                  <c:v>2.4</c:v>
                </c:pt>
                <c:pt idx="641">
                  <c:v>2.41</c:v>
                </c:pt>
                <c:pt idx="642">
                  <c:v>2.42</c:v>
                </c:pt>
                <c:pt idx="643">
                  <c:v>2.43</c:v>
                </c:pt>
                <c:pt idx="644">
                  <c:v>2.44</c:v>
                </c:pt>
                <c:pt idx="645">
                  <c:v>2.45</c:v>
                </c:pt>
                <c:pt idx="646">
                  <c:v>2.46</c:v>
                </c:pt>
                <c:pt idx="647">
                  <c:v>2.47</c:v>
                </c:pt>
                <c:pt idx="648">
                  <c:v>2.48</c:v>
                </c:pt>
                <c:pt idx="649">
                  <c:v>2.49</c:v>
                </c:pt>
                <c:pt idx="650">
                  <c:v>2.5</c:v>
                </c:pt>
                <c:pt idx="651">
                  <c:v>2.51</c:v>
                </c:pt>
                <c:pt idx="652">
                  <c:v>2.52</c:v>
                </c:pt>
                <c:pt idx="653">
                  <c:v>2.53</c:v>
                </c:pt>
                <c:pt idx="654">
                  <c:v>2.54</c:v>
                </c:pt>
                <c:pt idx="655">
                  <c:v>2.55</c:v>
                </c:pt>
                <c:pt idx="656">
                  <c:v>2.56</c:v>
                </c:pt>
                <c:pt idx="657">
                  <c:v>2.57</c:v>
                </c:pt>
                <c:pt idx="658">
                  <c:v>2.58</c:v>
                </c:pt>
                <c:pt idx="659">
                  <c:v>2.59</c:v>
                </c:pt>
                <c:pt idx="660">
                  <c:v>2.6</c:v>
                </c:pt>
                <c:pt idx="661">
                  <c:v>2.61</c:v>
                </c:pt>
                <c:pt idx="662">
                  <c:v>2.62</c:v>
                </c:pt>
                <c:pt idx="663">
                  <c:v>2.63</c:v>
                </c:pt>
                <c:pt idx="664">
                  <c:v>2.64</c:v>
                </c:pt>
                <c:pt idx="665">
                  <c:v>2.65</c:v>
                </c:pt>
                <c:pt idx="666">
                  <c:v>2.66</c:v>
                </c:pt>
                <c:pt idx="667">
                  <c:v>2.67</c:v>
                </c:pt>
                <c:pt idx="668">
                  <c:v>2.68</c:v>
                </c:pt>
                <c:pt idx="669">
                  <c:v>2.69</c:v>
                </c:pt>
                <c:pt idx="670">
                  <c:v>2.7</c:v>
                </c:pt>
                <c:pt idx="671">
                  <c:v>2.71</c:v>
                </c:pt>
                <c:pt idx="672">
                  <c:v>2.72</c:v>
                </c:pt>
                <c:pt idx="673">
                  <c:v>2.73</c:v>
                </c:pt>
                <c:pt idx="674">
                  <c:v>2.74</c:v>
                </c:pt>
                <c:pt idx="675">
                  <c:v>2.75</c:v>
                </c:pt>
                <c:pt idx="676">
                  <c:v>2.76</c:v>
                </c:pt>
                <c:pt idx="677">
                  <c:v>2.77</c:v>
                </c:pt>
                <c:pt idx="678">
                  <c:v>2.78</c:v>
                </c:pt>
                <c:pt idx="679">
                  <c:v>2.79</c:v>
                </c:pt>
                <c:pt idx="680">
                  <c:v>2.8</c:v>
                </c:pt>
                <c:pt idx="681">
                  <c:v>2.81</c:v>
                </c:pt>
                <c:pt idx="682">
                  <c:v>2.82</c:v>
                </c:pt>
                <c:pt idx="683">
                  <c:v>2.83</c:v>
                </c:pt>
                <c:pt idx="684">
                  <c:v>2.84</c:v>
                </c:pt>
                <c:pt idx="685">
                  <c:v>2.85</c:v>
                </c:pt>
                <c:pt idx="686">
                  <c:v>2.86</c:v>
                </c:pt>
                <c:pt idx="687">
                  <c:v>2.87</c:v>
                </c:pt>
                <c:pt idx="688">
                  <c:v>2.88</c:v>
                </c:pt>
                <c:pt idx="689">
                  <c:v>2.89</c:v>
                </c:pt>
                <c:pt idx="690">
                  <c:v>2.9</c:v>
                </c:pt>
                <c:pt idx="691">
                  <c:v>2.91</c:v>
                </c:pt>
                <c:pt idx="692">
                  <c:v>2.92</c:v>
                </c:pt>
                <c:pt idx="693">
                  <c:v>2.93</c:v>
                </c:pt>
                <c:pt idx="694">
                  <c:v>2.94</c:v>
                </c:pt>
                <c:pt idx="695">
                  <c:v>2.95</c:v>
                </c:pt>
                <c:pt idx="696">
                  <c:v>2.96</c:v>
                </c:pt>
                <c:pt idx="697">
                  <c:v>2.97</c:v>
                </c:pt>
                <c:pt idx="698">
                  <c:v>2.98</c:v>
                </c:pt>
                <c:pt idx="699">
                  <c:v>2.99</c:v>
                </c:pt>
                <c:pt idx="700">
                  <c:v>3.0</c:v>
                </c:pt>
                <c:pt idx="701">
                  <c:v>3.01</c:v>
                </c:pt>
                <c:pt idx="702">
                  <c:v>3.02</c:v>
                </c:pt>
                <c:pt idx="703">
                  <c:v>3.03</c:v>
                </c:pt>
                <c:pt idx="704">
                  <c:v>3.04</c:v>
                </c:pt>
                <c:pt idx="705">
                  <c:v>3.05</c:v>
                </c:pt>
                <c:pt idx="706">
                  <c:v>3.06</c:v>
                </c:pt>
                <c:pt idx="707">
                  <c:v>3.07</c:v>
                </c:pt>
                <c:pt idx="708">
                  <c:v>3.08</c:v>
                </c:pt>
                <c:pt idx="709">
                  <c:v>3.09</c:v>
                </c:pt>
                <c:pt idx="710">
                  <c:v>3.100000000000001</c:v>
                </c:pt>
                <c:pt idx="711">
                  <c:v>3.11</c:v>
                </c:pt>
                <c:pt idx="712">
                  <c:v>3.12</c:v>
                </c:pt>
                <c:pt idx="713">
                  <c:v>3.13</c:v>
                </c:pt>
                <c:pt idx="714">
                  <c:v>3.140000000000001</c:v>
                </c:pt>
                <c:pt idx="715">
                  <c:v>3.15</c:v>
                </c:pt>
                <c:pt idx="716">
                  <c:v>3.16</c:v>
                </c:pt>
                <c:pt idx="717">
                  <c:v>3.17</c:v>
                </c:pt>
                <c:pt idx="718">
                  <c:v>3.18</c:v>
                </c:pt>
                <c:pt idx="719">
                  <c:v>3.19</c:v>
                </c:pt>
                <c:pt idx="720">
                  <c:v>3.2</c:v>
                </c:pt>
                <c:pt idx="721">
                  <c:v>3.21</c:v>
                </c:pt>
                <c:pt idx="722">
                  <c:v>3.22</c:v>
                </c:pt>
                <c:pt idx="723">
                  <c:v>3.23</c:v>
                </c:pt>
                <c:pt idx="724">
                  <c:v>3.24</c:v>
                </c:pt>
                <c:pt idx="725">
                  <c:v>3.25</c:v>
                </c:pt>
                <c:pt idx="726">
                  <c:v>3.26</c:v>
                </c:pt>
                <c:pt idx="727">
                  <c:v>3.27</c:v>
                </c:pt>
                <c:pt idx="728">
                  <c:v>3.28</c:v>
                </c:pt>
                <c:pt idx="729">
                  <c:v>3.29</c:v>
                </c:pt>
                <c:pt idx="730">
                  <c:v>3.3</c:v>
                </c:pt>
                <c:pt idx="731">
                  <c:v>3.31</c:v>
                </c:pt>
                <c:pt idx="732">
                  <c:v>3.32</c:v>
                </c:pt>
                <c:pt idx="733">
                  <c:v>3.33</c:v>
                </c:pt>
                <c:pt idx="734">
                  <c:v>3.34</c:v>
                </c:pt>
                <c:pt idx="735">
                  <c:v>3.35</c:v>
                </c:pt>
                <c:pt idx="736">
                  <c:v>3.36</c:v>
                </c:pt>
                <c:pt idx="737">
                  <c:v>3.37</c:v>
                </c:pt>
                <c:pt idx="738">
                  <c:v>3.38</c:v>
                </c:pt>
                <c:pt idx="739">
                  <c:v>3.39</c:v>
                </c:pt>
                <c:pt idx="740">
                  <c:v>3.4</c:v>
                </c:pt>
                <c:pt idx="741">
                  <c:v>3.41</c:v>
                </c:pt>
                <c:pt idx="742">
                  <c:v>3.42</c:v>
                </c:pt>
                <c:pt idx="743">
                  <c:v>3.43</c:v>
                </c:pt>
                <c:pt idx="744">
                  <c:v>3.44</c:v>
                </c:pt>
                <c:pt idx="745">
                  <c:v>3.45</c:v>
                </c:pt>
                <c:pt idx="746">
                  <c:v>3.46</c:v>
                </c:pt>
                <c:pt idx="747">
                  <c:v>3.47</c:v>
                </c:pt>
                <c:pt idx="748">
                  <c:v>3.48</c:v>
                </c:pt>
                <c:pt idx="749">
                  <c:v>3.49</c:v>
                </c:pt>
                <c:pt idx="750">
                  <c:v>3.5</c:v>
                </c:pt>
                <c:pt idx="751">
                  <c:v>3.51</c:v>
                </c:pt>
                <c:pt idx="752">
                  <c:v>3.52</c:v>
                </c:pt>
                <c:pt idx="753">
                  <c:v>3.53</c:v>
                </c:pt>
                <c:pt idx="754">
                  <c:v>3.54</c:v>
                </c:pt>
                <c:pt idx="755">
                  <c:v>3.55</c:v>
                </c:pt>
                <c:pt idx="756">
                  <c:v>3.56</c:v>
                </c:pt>
                <c:pt idx="757">
                  <c:v>3.57</c:v>
                </c:pt>
                <c:pt idx="758">
                  <c:v>3.58</c:v>
                </c:pt>
                <c:pt idx="759">
                  <c:v>3.59</c:v>
                </c:pt>
                <c:pt idx="760">
                  <c:v>3.6</c:v>
                </c:pt>
                <c:pt idx="761">
                  <c:v>3.61</c:v>
                </c:pt>
                <c:pt idx="762">
                  <c:v>3.62</c:v>
                </c:pt>
                <c:pt idx="763">
                  <c:v>3.63</c:v>
                </c:pt>
                <c:pt idx="764">
                  <c:v>3.64</c:v>
                </c:pt>
                <c:pt idx="765">
                  <c:v>3.65</c:v>
                </c:pt>
                <c:pt idx="766">
                  <c:v>3.66</c:v>
                </c:pt>
                <c:pt idx="767">
                  <c:v>3.67</c:v>
                </c:pt>
                <c:pt idx="768">
                  <c:v>3.68</c:v>
                </c:pt>
                <c:pt idx="769">
                  <c:v>3.69</c:v>
                </c:pt>
                <c:pt idx="770">
                  <c:v>3.7</c:v>
                </c:pt>
                <c:pt idx="771">
                  <c:v>3.71</c:v>
                </c:pt>
                <c:pt idx="772">
                  <c:v>3.72</c:v>
                </c:pt>
                <c:pt idx="773">
                  <c:v>3.73</c:v>
                </c:pt>
                <c:pt idx="774">
                  <c:v>3.74</c:v>
                </c:pt>
                <c:pt idx="775">
                  <c:v>3.75</c:v>
                </c:pt>
                <c:pt idx="776">
                  <c:v>3.76</c:v>
                </c:pt>
                <c:pt idx="777">
                  <c:v>3.77</c:v>
                </c:pt>
                <c:pt idx="778">
                  <c:v>3.78</c:v>
                </c:pt>
                <c:pt idx="779">
                  <c:v>3.79</c:v>
                </c:pt>
                <c:pt idx="780">
                  <c:v>3.8</c:v>
                </c:pt>
                <c:pt idx="781">
                  <c:v>3.81</c:v>
                </c:pt>
                <c:pt idx="782">
                  <c:v>3.82</c:v>
                </c:pt>
                <c:pt idx="783">
                  <c:v>3.83</c:v>
                </c:pt>
                <c:pt idx="784">
                  <c:v>3.84</c:v>
                </c:pt>
                <c:pt idx="785">
                  <c:v>3.85</c:v>
                </c:pt>
                <c:pt idx="786">
                  <c:v>3.86</c:v>
                </c:pt>
                <c:pt idx="787">
                  <c:v>3.87</c:v>
                </c:pt>
                <c:pt idx="788">
                  <c:v>3.88</c:v>
                </c:pt>
                <c:pt idx="789">
                  <c:v>3.89</c:v>
                </c:pt>
                <c:pt idx="790">
                  <c:v>3.9</c:v>
                </c:pt>
                <c:pt idx="791">
                  <c:v>3.91</c:v>
                </c:pt>
                <c:pt idx="792">
                  <c:v>3.92</c:v>
                </c:pt>
                <c:pt idx="793">
                  <c:v>3.930000000000001</c:v>
                </c:pt>
                <c:pt idx="794">
                  <c:v>3.94</c:v>
                </c:pt>
                <c:pt idx="795">
                  <c:v>3.95</c:v>
                </c:pt>
                <c:pt idx="796">
                  <c:v>3.96</c:v>
                </c:pt>
                <c:pt idx="797">
                  <c:v>3.97</c:v>
                </c:pt>
                <c:pt idx="798">
                  <c:v>3.98</c:v>
                </c:pt>
                <c:pt idx="799">
                  <c:v>3.99</c:v>
                </c:pt>
                <c:pt idx="800">
                  <c:v>4.0</c:v>
                </c:pt>
              </c:numCache>
            </c:numRef>
          </c:cat>
          <c:val>
            <c:numRef>
              <c:f>'7m'!$H$43:$H$843</c:f>
              <c:numCache>
                <c:formatCode>General</c:formatCode>
                <c:ptCount val="801"/>
                <c:pt idx="73">
                  <c:v>0.00848658454278736</c:v>
                </c:pt>
                <c:pt idx="74">
                  <c:v>0.00862128392775148</c:v>
                </c:pt>
                <c:pt idx="75">
                  <c:v>0.00875818095510097</c:v>
                </c:pt>
                <c:pt idx="76">
                  <c:v>0.00889731131506551</c:v>
                </c:pt>
                <c:pt idx="77">
                  <c:v>0.00903871124531463</c:v>
                </c:pt>
                <c:pt idx="78">
                  <c:v>0.00918241753797235</c:v>
                </c:pt>
                <c:pt idx="79">
                  <c:v>0.00932846754667096</c:v>
                </c:pt>
                <c:pt idx="80">
                  <c:v>0.00947689919364237</c:v>
                </c:pt>
                <c:pt idx="81">
                  <c:v>0.00962775097684501</c:v>
                </c:pt>
                <c:pt idx="82">
                  <c:v>0.00978106197712425</c:v>
                </c:pt>
                <c:pt idx="83">
                  <c:v>0.00993687186540435</c:v>
                </c:pt>
                <c:pt idx="84">
                  <c:v>0.0100952209099098</c:v>
                </c:pt>
                <c:pt idx="85">
                  <c:v>0.0102561499834135</c:v>
                </c:pt>
                <c:pt idx="86">
                  <c:v>0.0104197005705095</c:v>
                </c:pt>
                <c:pt idx="87">
                  <c:v>0.0105859147749078</c:v>
                </c:pt>
                <c:pt idx="88">
                  <c:v>0.010754835326749</c:v>
                </c:pt>
                <c:pt idx="89">
                  <c:v>0.0109265055899344</c:v>
                </c:pt>
                <c:pt idx="90">
                  <c:v>0.0111009695694714</c:v>
                </c:pt>
                <c:pt idx="91">
                  <c:v>0.0112782719188282</c:v>
                </c:pt>
                <c:pt idx="92">
                  <c:v>0.0114584579472969</c:v>
                </c:pt>
                <c:pt idx="93">
                  <c:v>0.0116415736273605</c:v>
                </c:pt>
                <c:pt idx="94">
                  <c:v>0.0118276656020611</c:v>
                </c:pt>
                <c:pt idx="95">
                  <c:v>0.0120167811923648</c:v>
                </c:pt>
                <c:pt idx="96">
                  <c:v>0.0122089684045206</c:v>
                </c:pt>
                <c:pt idx="97">
                  <c:v>0.0124042759374093</c:v>
                </c:pt>
                <c:pt idx="98">
                  <c:v>0.012602753189877</c:v>
                </c:pt>
                <c:pt idx="99">
                  <c:v>0.0128044502680513</c:v>
                </c:pt>
                <c:pt idx="100">
                  <c:v>0.0130094179926338</c:v>
                </c:pt>
                <c:pt idx="101">
                  <c:v>0.0132177079061662</c:v>
                </c:pt>
                <c:pt idx="102">
                  <c:v>0.0134293722802631</c:v>
                </c:pt>
                <c:pt idx="103">
                  <c:v>0.0136444641228094</c:v>
                </c:pt>
                <c:pt idx="104">
                  <c:v>0.0138630371851147</c:v>
                </c:pt>
                <c:pt idx="105">
                  <c:v>0.0140851459690215</c:v>
                </c:pt>
                <c:pt idx="106">
                  <c:v>0.0143108457339599</c:v>
                </c:pt>
                <c:pt idx="107">
                  <c:v>0.0145401925039458</c:v>
                </c:pt>
                <c:pt idx="108">
                  <c:v>0.0147732430745139</c:v>
                </c:pt>
                <c:pt idx="109">
                  <c:v>0.0150100550195814</c:v>
                </c:pt>
                <c:pt idx="110">
                  <c:v>0.0152506866982363</c:v>
                </c:pt>
                <c:pt idx="111">
                  <c:v>0.0154951972614426</c:v>
                </c:pt>
                <c:pt idx="112">
                  <c:v>0.015743646658657</c:v>
                </c:pt>
                <c:pt idx="113">
                  <c:v>0.01599609564435</c:v>
                </c:pt>
                <c:pt idx="114">
                  <c:v>0.0162526057844239</c:v>
                </c:pt>
                <c:pt idx="115">
                  <c:v>0.0165132394625212</c:v>
                </c:pt>
                <c:pt idx="116">
                  <c:v>0.016778059886215</c:v>
                </c:pt>
                <c:pt idx="117">
                  <c:v>0.0170471310930753</c:v>
                </c:pt>
                <c:pt idx="118">
                  <c:v>0.0173205179566007</c:v>
                </c:pt>
                <c:pt idx="119">
                  <c:v>0.0175982861920101</c:v>
                </c:pt>
                <c:pt idx="120">
                  <c:v>0.017880502361884</c:v>
                </c:pt>
                <c:pt idx="121">
                  <c:v>0.0181672338816473</c:v>
                </c:pt>
                <c:pt idx="122">
                  <c:v>0.0184585490248856</c:v>
                </c:pt>
                <c:pt idx="123">
                  <c:v>0.0187545169284834</c:v>
                </c:pt>
                <c:pt idx="124">
                  <c:v>0.0190552075975778</c:v>
                </c:pt>
                <c:pt idx="125">
                  <c:v>0.0193606919103157</c:v>
                </c:pt>
                <c:pt idx="126">
                  <c:v>0.0196710416224054</c:v>
                </c:pt>
                <c:pt idx="127">
                  <c:v>0.0199863293714523</c:v>
                </c:pt>
                <c:pt idx="128">
                  <c:v>0.0203066286810679</c:v>
                </c:pt>
                <c:pt idx="129">
                  <c:v>0.0206320139647413</c:v>
                </c:pt>
                <c:pt idx="130">
                  <c:v>0.0209625605294628</c:v>
                </c:pt>
                <c:pt idx="131">
                  <c:v>0.0212983445790868</c:v>
                </c:pt>
                <c:pt idx="132">
                  <c:v>0.021639443217424</c:v>
                </c:pt>
                <c:pt idx="133">
                  <c:v>0.0219859344510492</c:v>
                </c:pt>
                <c:pt idx="134">
                  <c:v>0.0223378971918136</c:v>
                </c:pt>
                <c:pt idx="135">
                  <c:v>0.0226954112590492</c:v>
                </c:pt>
                <c:pt idx="136">
                  <c:v>0.0230585573814505</c:v>
                </c:pt>
                <c:pt idx="137">
                  <c:v>0.0234274171986233</c:v>
                </c:pt>
                <c:pt idx="138">
                  <c:v>0.0238020732622841</c:v>
                </c:pt>
                <c:pt idx="139">
                  <c:v>0.0241826090370988</c:v>
                </c:pt>
                <c:pt idx="140">
                  <c:v>0.0245691089011442</c:v>
                </c:pt>
                <c:pt idx="141">
                  <c:v>0.0249616581459802</c:v>
                </c:pt>
                <c:pt idx="142">
                  <c:v>0.0253603429763161</c:v>
                </c:pt>
                <c:pt idx="143">
                  <c:v>0.0257652505092568</c:v>
                </c:pt>
                <c:pt idx="144">
                  <c:v>0.0261764687731137</c:v>
                </c:pt>
                <c:pt idx="145">
                  <c:v>0.0265940867057638</c:v>
                </c:pt>
                <c:pt idx="146">
                  <c:v>0.0270181941525411</c:v>
                </c:pt>
                <c:pt idx="147">
                  <c:v>0.0274488818636452</c:v>
                </c:pt>
                <c:pt idx="148">
                  <c:v>0.0278862414910486</c:v>
                </c:pt>
                <c:pt idx="149">
                  <c:v>0.028330365584887</c:v>
                </c:pt>
                <c:pt idx="150">
                  <c:v>0.0287813475893145</c:v>
                </c:pt>
                <c:pt idx="151">
                  <c:v>0.029239281837807</c:v>
                </c:pt>
                <c:pt idx="152">
                  <c:v>0.0297042635478946</c:v>
                </c:pt>
                <c:pt idx="153">
                  <c:v>0.0301763888153061</c:v>
                </c:pt>
                <c:pt idx="154">
                  <c:v>0.0306557546075058</c:v>
                </c:pt>
                <c:pt idx="155">
                  <c:v>0.0311424587566047</c:v>
                </c:pt>
                <c:pt idx="156">
                  <c:v>0.0316365999516269</c:v>
                </c:pt>
                <c:pt idx="157">
                  <c:v>0.0321382777301101</c:v>
                </c:pt>
                <c:pt idx="158">
                  <c:v>0.0326475924690233</c:v>
                </c:pt>
                <c:pt idx="159">
                  <c:v>0.033164645374979</c:v>
                </c:pt>
                <c:pt idx="160">
                  <c:v>0.0336895384737213</c:v>
                </c:pt>
                <c:pt idx="161">
                  <c:v>0.034222374598868</c:v>
                </c:pt>
                <c:pt idx="162">
                  <c:v>0.0347632573798872</c:v>
                </c:pt>
                <c:pt idx="163">
                  <c:v>0.0353122912292863</c:v>
                </c:pt>
                <c:pt idx="164">
                  <c:v>0.0358695813289919</c:v>
                </c:pt>
                <c:pt idx="165">
                  <c:v>0.0364352336158996</c:v>
                </c:pt>
                <c:pt idx="166">
                  <c:v>0.0370093547665722</c:v>
                </c:pt>
                <c:pt idx="167">
                  <c:v>0.0375920521810625</c:v>
                </c:pt>
                <c:pt idx="168">
                  <c:v>0.0381834339658403</c:v>
                </c:pt>
                <c:pt idx="169">
                  <c:v>0.0387836089158</c:v>
                </c:pt>
                <c:pt idx="170">
                  <c:v>0.0393926864953265</c:v>
                </c:pt>
                <c:pt idx="171">
                  <c:v>0.040010776818397</c:v>
                </c:pt>
                <c:pt idx="172">
                  <c:v>0.0406379906276941</c:v>
                </c:pt>
                <c:pt idx="173">
                  <c:v>0.0412744392727092</c:v>
                </c:pt>
                <c:pt idx="174">
                  <c:v>0.0419202346868115</c:v>
                </c:pt>
                <c:pt idx="175">
                  <c:v>0.0425754893632591</c:v>
                </c:pt>
                <c:pt idx="176">
                  <c:v>0.0432403163301305</c:v>
                </c:pt>
                <c:pt idx="177">
                  <c:v>0.0439148291241503</c:v>
                </c:pt>
                <c:pt idx="178">
                  <c:v>0.0445991417633877</c:v>
                </c:pt>
                <c:pt idx="179">
                  <c:v>0.0452933687188028</c:v>
                </c:pt>
                <c:pt idx="180">
                  <c:v>0.0459976248846188</c:v>
                </c:pt>
                <c:pt idx="181">
                  <c:v>0.046712025547494</c:v>
                </c:pt>
                <c:pt idx="182">
                  <c:v>0.0474366863544719</c:v>
                </c:pt>
                <c:pt idx="183">
                  <c:v>0.0481717232796858</c:v>
                </c:pt>
                <c:pt idx="184">
                  <c:v>0.0489172525897937</c:v>
                </c:pt>
                <c:pt idx="185">
                  <c:v>0.0496733908081202</c:v>
                </c:pt>
                <c:pt idx="186">
                  <c:v>0.0504402546774837</c:v>
                </c:pt>
                <c:pt idx="187">
                  <c:v>0.051217961121684</c:v>
                </c:pt>
                <c:pt idx="188">
                  <c:v>0.0520066272056289</c:v>
                </c:pt>
                <c:pt idx="189">
                  <c:v>0.0528063700940771</c:v>
                </c:pt>
                <c:pt idx="190">
                  <c:v>0.0536173070089746</c:v>
                </c:pt>
                <c:pt idx="191">
                  <c:v>0.054439555185363</c:v>
                </c:pt>
                <c:pt idx="192">
                  <c:v>0.0552732318258394</c:v>
                </c:pt>
                <c:pt idx="193">
                  <c:v>0.0561184540535442</c:v>
                </c:pt>
                <c:pt idx="194">
                  <c:v>0.0569753388636585</c:v>
                </c:pt>
                <c:pt idx="195">
                  <c:v>0.0578440030733894</c:v>
                </c:pt>
                <c:pt idx="196">
                  <c:v>0.0587245632704241</c:v>
                </c:pt>
                <c:pt idx="197">
                  <c:v>0.059617135759834</c:v>
                </c:pt>
                <c:pt idx="198">
                  <c:v>0.0605218365094085</c:v>
                </c:pt>
                <c:pt idx="199">
                  <c:v>0.061438781093403</c:v>
                </c:pt>
                <c:pt idx="200">
                  <c:v>0.0623680846346818</c:v>
                </c:pt>
                <c:pt idx="201">
                  <c:v>0.0633098617452407</c:v>
                </c:pt>
                <c:pt idx="202">
                  <c:v>0.0642642264650927</c:v>
                </c:pt>
                <c:pt idx="203">
                  <c:v>0.0652312921995026</c:v>
                </c:pt>
                <c:pt idx="204">
                  <c:v>0.0662111716545564</c:v>
                </c:pt>
                <c:pt idx="205">
                  <c:v>0.0672039767710516</c:v>
                </c:pt>
                <c:pt idx="206">
                  <c:v>0.068209818656698</c:v>
                </c:pt>
                <c:pt idx="207">
                  <c:v>0.0692288075166162</c:v>
                </c:pt>
                <c:pt idx="208">
                  <c:v>0.0702610525821256</c:v>
                </c:pt>
                <c:pt idx="209">
                  <c:v>0.0713066620378114</c:v>
                </c:pt>
                <c:pt idx="210">
                  <c:v>0.0723657429468655</c:v>
                </c:pt>
                <c:pt idx="211">
                  <c:v>0.0734384011746923</c:v>
                </c:pt>
                <c:pt idx="212">
                  <c:v>0.0745247413107771</c:v>
                </c:pt>
                <c:pt idx="213">
                  <c:v>0.0756248665888116</c:v>
                </c:pt>
                <c:pt idx="214">
                  <c:v>0.0767388788050766</c:v>
                </c:pt>
                <c:pt idx="215">
                  <c:v>0.0778668782350793</c:v>
                </c:pt>
                <c:pt idx="216">
                  <c:v>0.0790089635484483</c:v>
                </c:pt>
                <c:pt idx="217">
                  <c:v>0.0801652317220876</c:v>
                </c:pt>
                <c:pt idx="218">
                  <c:v>0.0813357779515959</c:v>
                </c:pt>
                <c:pt idx="219">
                  <c:v>0.0825206955609553</c:v>
                </c:pt>
                <c:pt idx="220">
                  <c:v>0.0837200759105002</c:v>
                </c:pt>
                <c:pt idx="221">
                  <c:v>0.0849340083031745</c:v>
                </c:pt>
                <c:pt idx="222">
                  <c:v>0.0861625798890904</c:v>
                </c:pt>
                <c:pt idx="223">
                  <c:v>0.0874058755684023</c:v>
                </c:pt>
                <c:pt idx="224">
                  <c:v>0.0886639778925142</c:v>
                </c:pt>
                <c:pt idx="225">
                  <c:v>0.089936966963635</c:v>
                </c:pt>
                <c:pt idx="226">
                  <c:v>0.0912249203327081</c:v>
                </c:pt>
                <c:pt idx="227">
                  <c:v>0.0925279128957333</c:v>
                </c:pt>
                <c:pt idx="228">
                  <c:v>0.0938460167885105</c:v>
                </c:pt>
                <c:pt idx="229">
                  <c:v>0.0951793012798309</c:v>
                </c:pt>
                <c:pt idx="230">
                  <c:v>0.0965278326631475</c:v>
                </c:pt>
                <c:pt idx="231">
                  <c:v>0.0978916741467577</c:v>
                </c:pt>
                <c:pt idx="232">
                  <c:v>0.0992708857425342</c:v>
                </c:pt>
                <c:pt idx="233">
                  <c:v>0.100665524153243</c:v>
                </c:pt>
                <c:pt idx="234">
                  <c:v>0.102075642658488</c:v>
                </c:pt>
                <c:pt idx="235">
                  <c:v>0.103501290999332</c:v>
                </c:pt>
                <c:pt idx="236">
                  <c:v>0.104942515261631</c:v>
                </c:pt>
                <c:pt idx="237">
                  <c:v>0.106399357758148</c:v>
                </c:pt>
                <c:pt idx="238">
                  <c:v>0.10787185690948</c:v>
                </c:pt>
                <c:pt idx="239">
                  <c:v>0.109360047123872</c:v>
                </c:pt>
                <c:pt idx="240">
                  <c:v>0.110863958675964</c:v>
                </c:pt>
                <c:pt idx="241">
                  <c:v>0.11238361758455</c:v>
                </c:pt>
                <c:pt idx="242">
                  <c:v>0.113919045489391</c:v>
                </c:pt>
                <c:pt idx="243">
                  <c:v>0.115470259527177</c:v>
                </c:pt>
                <c:pt idx="244">
                  <c:v>0.117037272206689</c:v>
                </c:pt>
                <c:pt idx="245">
                  <c:v>0.118620091283258</c:v>
                </c:pt>
                <c:pt idx="246">
                  <c:v>0.120218719632573</c:v>
                </c:pt>
                <c:pt idx="247">
                  <c:v>0.121833155123953</c:v>
                </c:pt>
                <c:pt idx="248">
                  <c:v>0.12346339049314</c:v>
                </c:pt>
                <c:pt idx="249">
                  <c:v>0.125109413214722</c:v>
                </c:pt>
                <c:pt idx="250">
                  <c:v>0.126771205374272</c:v>
                </c:pt>
                <c:pt idx="251">
                  <c:v>0.128448743540297</c:v>
                </c:pt>
                <c:pt idx="252">
                  <c:v>0.130141998636101</c:v>
                </c:pt>
                <c:pt idx="253">
                  <c:v>0.131850935811673</c:v>
                </c:pt>
                <c:pt idx="254">
                  <c:v>0.133575514315686</c:v>
                </c:pt>
                <c:pt idx="255">
                  <c:v>0.135315687367744</c:v>
                </c:pt>
                <c:pt idx="256">
                  <c:v>0.13707140203097</c:v>
                </c:pt>
                <c:pt idx="257">
                  <c:v>0.138842599085066</c:v>
                </c:pt>
                <c:pt idx="258">
                  <c:v>0.140629212899962</c:v>
                </c:pt>
                <c:pt idx="259">
                  <c:v>0.142431171310177</c:v>
                </c:pt>
                <c:pt idx="260">
                  <c:v>0.144248395490018</c:v>
                </c:pt>
                <c:pt idx="261">
                  <c:v>0.146080799829765</c:v>
                </c:pt>
                <c:pt idx="262">
                  <c:v>0.147928291812947</c:v>
                </c:pt>
                <c:pt idx="263">
                  <c:v>0.149790771894882</c:v>
                </c:pt>
                <c:pt idx="264">
                  <c:v>0.151668133382589</c:v>
                </c:pt>
                <c:pt idx="265">
                  <c:v>0.153560262316241</c:v>
                </c:pt>
                <c:pt idx="266">
                  <c:v>0.155467037352301</c:v>
                </c:pt>
                <c:pt idx="267">
                  <c:v>0.157388329648476</c:v>
                </c:pt>
                <c:pt idx="268">
                  <c:v>0.159324002750669</c:v>
                </c:pt>
                <c:pt idx="269">
                  <c:v>0.16127391248206</c:v>
                </c:pt>
                <c:pt idx="270">
                  <c:v>0.163237906834489</c:v>
                </c:pt>
                <c:pt idx="271">
                  <c:v>0.165215825862303</c:v>
                </c:pt>
                <c:pt idx="272">
                  <c:v>0.16720750157882</c:v>
                </c:pt>
                <c:pt idx="273">
                  <c:v>0.16921275785559</c:v>
                </c:pt>
                <c:pt idx="274">
                  <c:v>0.171231410324605</c:v>
                </c:pt>
                <c:pt idx="275">
                  <c:v>0.173263266283646</c:v>
                </c:pt>
                <c:pt idx="276">
                  <c:v>0.175308124604926</c:v>
                </c:pt>
                <c:pt idx="277">
                  <c:v>0.177365775647205</c:v>
                </c:pt>
                <c:pt idx="278">
                  <c:v>0.179436001171557</c:v>
                </c:pt>
                <c:pt idx="279">
                  <c:v>0.181518574260963</c:v>
                </c:pt>
                <c:pt idx="280">
                  <c:v>0.183613259243901</c:v>
                </c:pt>
                <c:pt idx="281">
                  <c:v>0.185719811622122</c:v>
                </c:pt>
                <c:pt idx="282">
                  <c:v>0.187837978002786</c:v>
                </c:pt>
                <c:pt idx="283">
                  <c:v>0.189967496035132</c:v>
                </c:pt>
                <c:pt idx="284">
                  <c:v>0.192108094351874</c:v>
                </c:pt>
                <c:pt idx="285">
                  <c:v>0.194259492515491</c:v>
                </c:pt>
                <c:pt idx="286">
                  <c:v>0.196421400969593</c:v>
                </c:pt>
                <c:pt idx="287">
                  <c:v>0.198593520995552</c:v>
                </c:pt>
                <c:pt idx="288">
                  <c:v>0.200775544674552</c:v>
                </c:pt>
                <c:pt idx="289">
                  <c:v>0.20296715485527</c:v>
                </c:pt>
                <c:pt idx="290">
                  <c:v>0.205168025127324</c:v>
                </c:pt>
                <c:pt idx="291">
                  <c:v>0.207377819800697</c:v>
                </c:pt>
                <c:pt idx="292">
                  <c:v>0.209596193891282</c:v>
                </c:pt>
                <c:pt idx="293">
                  <c:v>0.211822793112736</c:v>
                </c:pt>
                <c:pt idx="294">
                  <c:v>0.214057253874796</c:v>
                </c:pt>
                <c:pt idx="295">
                  <c:v>0.216299203288239</c:v>
                </c:pt>
                <c:pt idx="296">
                  <c:v>0.21854825917662</c:v>
                </c:pt>
                <c:pt idx="297">
                  <c:v>0.22080403009498</c:v>
                </c:pt>
                <c:pt idx="298">
                  <c:v>0.223066115355638</c:v>
                </c:pt>
                <c:pt idx="299">
                  <c:v>0.225334105061259</c:v>
                </c:pt>
                <c:pt idx="300">
                  <c:v>0.227607580145303</c:v>
                </c:pt>
                <c:pt idx="301">
                  <c:v>0.229886112420024</c:v>
                </c:pt>
                <c:pt idx="302">
                  <c:v>0.232169264632141</c:v>
                </c:pt>
                <c:pt idx="303">
                  <c:v>0.23445659052631</c:v>
                </c:pt>
                <c:pt idx="304">
                  <c:v>0.236747634916523</c:v>
                </c:pt>
                <c:pt idx="305">
                  <c:v>0.239041933765559</c:v>
                </c:pt>
                <c:pt idx="306">
                  <c:v>0.241339014272577</c:v>
                </c:pt>
                <c:pt idx="307">
                  <c:v>0.24363839496898</c:v>
                </c:pt>
                <c:pt idx="308">
                  <c:v>0.245939585822626</c:v>
                </c:pt>
                <c:pt idx="309">
                  <c:v>0.248242088350488</c:v>
                </c:pt>
                <c:pt idx="310">
                  <c:v>0.250545395739836</c:v>
                </c:pt>
                <c:pt idx="311">
                  <c:v>0.252848992978022</c:v>
                </c:pt>
                <c:pt idx="312">
                  <c:v>0.255152356990924</c:v>
                </c:pt>
                <c:pt idx="313">
                  <c:v>0.257454956790105</c:v>
                </c:pt>
                <c:pt idx="314">
                  <c:v>0.259756253628748</c:v>
                </c:pt>
                <c:pt idx="315">
                  <c:v>0.262055701166374</c:v>
                </c:pt>
                <c:pt idx="316">
                  <c:v>0.264352745642405</c:v>
                </c:pt>
                <c:pt idx="317">
                  <c:v>0.266646826058562</c:v>
                </c:pt>
                <c:pt idx="318">
                  <c:v>0.268937374370114</c:v>
                </c:pt>
                <c:pt idx="319">
                  <c:v>0.271223815685979</c:v>
                </c:pt>
                <c:pt idx="320">
                  <c:v>0.273505568477656</c:v>
                </c:pt>
                <c:pt idx="321">
                  <c:v>0.275782044796956</c:v>
                </c:pt>
                <c:pt idx="322">
                  <c:v>0.278052650502508</c:v>
                </c:pt>
                <c:pt idx="323">
                  <c:v>0.280316785494986</c:v>
                </c:pt>
                <c:pt idx="324">
                  <c:v>0.282573843960986</c:v>
                </c:pt>
                <c:pt idx="325">
                  <c:v>0.284823214625496</c:v>
                </c:pt>
                <c:pt idx="326">
                  <c:v>0.287064281012864</c:v>
                </c:pt>
                <c:pt idx="327">
                  <c:v>0.289296421716167</c:v>
                </c:pt>
                <c:pt idx="328">
                  <c:v>0.291519010674882</c:v>
                </c:pt>
                <c:pt idx="329">
                  <c:v>0.293731417460716</c:v>
                </c:pt>
                <c:pt idx="330">
                  <c:v>0.295933007571488</c:v>
                </c:pt>
                <c:pt idx="331">
                  <c:v>0.29812314273289</c:v>
                </c:pt>
                <c:pt idx="332">
                  <c:v>0.300301181207983</c:v>
                </c:pt>
                <c:pt idx="333">
                  <c:v>0.302466478114249</c:v>
                </c:pt>
                <c:pt idx="334">
                  <c:v>0.304618385748017</c:v>
                </c:pt>
                <c:pt idx="335">
                  <c:v>0.306756253916056</c:v>
                </c:pt>
                <c:pt idx="336">
                  <c:v>0.308879430274141</c:v>
                </c:pt>
                <c:pt idx="337">
                  <c:v>0.310987260672349</c:v>
                </c:pt>
                <c:pt idx="338">
                  <c:v>0.313079089506865</c:v>
                </c:pt>
                <c:pt idx="339">
                  <c:v>0.315154260078039</c:v>
                </c:pt>
                <c:pt idx="340">
                  <c:v>0.317212114954435</c:v>
                </c:pt>
                <c:pt idx="341">
                  <c:v>0.319251996342611</c:v>
                </c:pt>
                <c:pt idx="342">
                  <c:v>0.321273246462325</c:v>
                </c:pt>
                <c:pt idx="343">
                  <c:v>0.323275207926886</c:v>
                </c:pt>
                <c:pt idx="344">
                  <c:v>0.32525722412834</c:v>
                </c:pt>
                <c:pt idx="345">
                  <c:v>0.327218639627168</c:v>
                </c:pt>
                <c:pt idx="346">
                  <c:v>0.329158800546164</c:v>
                </c:pt>
                <c:pt idx="347">
                  <c:v>0.331077054968161</c:v>
                </c:pt>
                <c:pt idx="348">
                  <c:v>0.33297275333725</c:v>
                </c:pt>
                <c:pt idx="349">
                  <c:v>0.334845248863132</c:v>
                </c:pt>
                <c:pt idx="350">
                  <c:v>0.336693897928227</c:v>
                </c:pt>
                <c:pt idx="351">
                  <c:v>0.338518060497174</c:v>
                </c:pt>
                <c:pt idx="352">
                  <c:v>0.340317100528321</c:v>
                </c:pt>
                <c:pt idx="353">
                  <c:v>0.342090386386824</c:v>
                </c:pt>
                <c:pt idx="354">
                  <c:v>0.343837291258937</c:v>
                </c:pt>
                <c:pt idx="355">
                  <c:v>0.34555719356709</c:v>
                </c:pt>
                <c:pt idx="356">
                  <c:v>0.347249477385339</c:v>
                </c:pt>
                <c:pt idx="357">
                  <c:v>0.348913532854771</c:v>
                </c:pt>
                <c:pt idx="358">
                  <c:v>0.350548756598413</c:v>
                </c:pt>
                <c:pt idx="359">
                  <c:v>0.352154552135247</c:v>
                </c:pt>
                <c:pt idx="360">
                  <c:v>0.353730330292855</c:v>
                </c:pt>
                <c:pt idx="361">
                  <c:v>0.355275509618295</c:v>
                </c:pt>
                <c:pt idx="362">
                  <c:v>0.356789516786719</c:v>
                </c:pt>
                <c:pt idx="363">
                  <c:v>0.358271787007331</c:v>
                </c:pt>
                <c:pt idx="364">
                  <c:v>0.359721764426203</c:v>
                </c:pt>
                <c:pt idx="365">
                  <c:v>0.361138902525521</c:v>
                </c:pt>
                <c:pt idx="366">
                  <c:v>0.362522664518806</c:v>
                </c:pt>
                <c:pt idx="367">
                  <c:v>0.363872523741655</c:v>
                </c:pt>
                <c:pt idx="368">
                  <c:v>0.365187964037574</c:v>
                </c:pt>
                <c:pt idx="369">
                  <c:v>0.366468480138432</c:v>
                </c:pt>
                <c:pt idx="370">
                  <c:v>0.367713578039119</c:v>
                </c:pt>
                <c:pt idx="371">
                  <c:v>0.36892277536595</c:v>
                </c:pt>
                <c:pt idx="372">
                  <c:v>0.370095601738395</c:v>
                </c:pt>
                <c:pt idx="373">
                  <c:v>0.371231599123687</c:v>
                </c:pt>
                <c:pt idx="374">
                  <c:v>0.37233032218391</c:v>
                </c:pt>
                <c:pt idx="375">
                  <c:v>0.373391338615119</c:v>
                </c:pt>
                <c:pt idx="376">
                  <c:v>0.374414229478104</c:v>
                </c:pt>
                <c:pt idx="377">
                  <c:v>0.375398589520386</c:v>
                </c:pt>
                <c:pt idx="378">
                  <c:v>0.376344027489044</c:v>
                </c:pt>
                <c:pt idx="379">
                  <c:v>0.377250166434005</c:v>
                </c:pt>
                <c:pt idx="380">
                  <c:v>0.378116644001398</c:v>
                </c:pt>
                <c:pt idx="381">
                  <c:v>0.37894311271663</c:v>
                </c:pt>
                <c:pt idx="382">
                  <c:v>0.379729240256808</c:v>
                </c:pt>
                <c:pt idx="383">
                  <c:v>0.380474709712187</c:v>
                </c:pt>
                <c:pt idx="384">
                  <c:v>0.38117921983629</c:v>
                </c:pt>
                <c:pt idx="385">
                  <c:v>0.381842485284403</c:v>
                </c:pt>
                <c:pt idx="386">
                  <c:v>0.382464236840135</c:v>
                </c:pt>
                <c:pt idx="387">
                  <c:v>0.383044221629748</c:v>
                </c:pt>
                <c:pt idx="388">
                  <c:v>0.38358220332399</c:v>
                </c:pt>
                <c:pt idx="389">
                  <c:v>0.38407796232717</c:v>
                </c:pt>
                <c:pt idx="390">
                  <c:v>0.38453129595323</c:v>
                </c:pt>
                <c:pt idx="391">
                  <c:v>0.384942018588585</c:v>
                </c:pt>
                <c:pt idx="392">
                  <c:v>0.385309961841526</c:v>
                </c:pt>
                <c:pt idx="393">
                  <c:v>0.385634974677988</c:v>
                </c:pt>
                <c:pt idx="394">
                  <c:v>0.385916923543503</c:v>
                </c:pt>
                <c:pt idx="395">
                  <c:v>0.38615569247119</c:v>
                </c:pt>
                <c:pt idx="396">
                  <c:v>0.386351183175627</c:v>
                </c:pt>
                <c:pt idx="397">
                  <c:v>0.386503315132495</c:v>
                </c:pt>
                <c:pt idx="398">
                  <c:v>0.386612025643882</c:v>
                </c:pt>
                <c:pt idx="399">
                  <c:v>0.386677269889163</c:v>
                </c:pt>
                <c:pt idx="400">
                  <c:v>0.386699020961393</c:v>
                </c:pt>
                <c:pt idx="401">
                  <c:v>0.386677269889163</c:v>
                </c:pt>
                <c:pt idx="402">
                  <c:v>0.386612025643882</c:v>
                </c:pt>
                <c:pt idx="403">
                  <c:v>0.386503315132495</c:v>
                </c:pt>
                <c:pt idx="404">
                  <c:v>0.386351183175627</c:v>
                </c:pt>
                <c:pt idx="405">
                  <c:v>0.38615569247119</c:v>
                </c:pt>
                <c:pt idx="406">
                  <c:v>0.385916923543503</c:v>
                </c:pt>
                <c:pt idx="407">
                  <c:v>0.385634974677988</c:v>
                </c:pt>
                <c:pt idx="408">
                  <c:v>0.385309961841526</c:v>
                </c:pt>
                <c:pt idx="409">
                  <c:v>0.384942018588585</c:v>
                </c:pt>
                <c:pt idx="410">
                  <c:v>0.38453129595323</c:v>
                </c:pt>
                <c:pt idx="411">
                  <c:v>0.38407796232717</c:v>
                </c:pt>
                <c:pt idx="412">
                  <c:v>0.38358220332399</c:v>
                </c:pt>
                <c:pt idx="413">
                  <c:v>0.383044221629748</c:v>
                </c:pt>
                <c:pt idx="414">
                  <c:v>0.382464236840135</c:v>
                </c:pt>
                <c:pt idx="415">
                  <c:v>0.381842485284403</c:v>
                </c:pt>
                <c:pt idx="416">
                  <c:v>0.38117921983629</c:v>
                </c:pt>
                <c:pt idx="417">
                  <c:v>0.380474709712187</c:v>
                </c:pt>
                <c:pt idx="418">
                  <c:v>0.379729240256808</c:v>
                </c:pt>
                <c:pt idx="419">
                  <c:v>0.37894311271663</c:v>
                </c:pt>
                <c:pt idx="420">
                  <c:v>0.378116644001398</c:v>
                </c:pt>
                <c:pt idx="421">
                  <c:v>0.377250166434005</c:v>
                </c:pt>
                <c:pt idx="422">
                  <c:v>0.376344027489044</c:v>
                </c:pt>
                <c:pt idx="423">
                  <c:v>0.375398589520386</c:v>
                </c:pt>
                <c:pt idx="424">
                  <c:v>0.374414229478104</c:v>
                </c:pt>
                <c:pt idx="425">
                  <c:v>0.373391338615119</c:v>
                </c:pt>
                <c:pt idx="426">
                  <c:v>0.37233032218391</c:v>
                </c:pt>
                <c:pt idx="427">
                  <c:v>0.371231599123687</c:v>
                </c:pt>
                <c:pt idx="428">
                  <c:v>0.370095601738395</c:v>
                </c:pt>
                <c:pt idx="429">
                  <c:v>0.36892277536595</c:v>
                </c:pt>
                <c:pt idx="430">
                  <c:v>0.367713578039119</c:v>
                </c:pt>
                <c:pt idx="431">
                  <c:v>0.366468480138432</c:v>
                </c:pt>
                <c:pt idx="432">
                  <c:v>0.365187964037574</c:v>
                </c:pt>
                <c:pt idx="433">
                  <c:v>0.363872523741655</c:v>
                </c:pt>
                <c:pt idx="434">
                  <c:v>0.362522664518806</c:v>
                </c:pt>
                <c:pt idx="435">
                  <c:v>0.361138902525521</c:v>
                </c:pt>
                <c:pt idx="436">
                  <c:v>0.359721764426203</c:v>
                </c:pt>
                <c:pt idx="437">
                  <c:v>0.358271787007331</c:v>
                </c:pt>
                <c:pt idx="438">
                  <c:v>0.356789516786719</c:v>
                </c:pt>
                <c:pt idx="439">
                  <c:v>0.355275509618295</c:v>
                </c:pt>
                <c:pt idx="440">
                  <c:v>0.353730330292855</c:v>
                </c:pt>
                <c:pt idx="441">
                  <c:v>0.352154552135247</c:v>
                </c:pt>
                <c:pt idx="442">
                  <c:v>0.350548756598413</c:v>
                </c:pt>
                <c:pt idx="443">
                  <c:v>0.348913532854771</c:v>
                </c:pt>
                <c:pt idx="444">
                  <c:v>0.347249477385339</c:v>
                </c:pt>
                <c:pt idx="445">
                  <c:v>0.345557193567089</c:v>
                </c:pt>
                <c:pt idx="446">
                  <c:v>0.343837291258937</c:v>
                </c:pt>
                <c:pt idx="447">
                  <c:v>0.342090386386824</c:v>
                </c:pt>
                <c:pt idx="448">
                  <c:v>0.340317100528321</c:v>
                </c:pt>
                <c:pt idx="449">
                  <c:v>0.338518060497174</c:v>
                </c:pt>
                <c:pt idx="450">
                  <c:v>0.336693897928227</c:v>
                </c:pt>
                <c:pt idx="451">
                  <c:v>0.334845248863132</c:v>
                </c:pt>
                <c:pt idx="452">
                  <c:v>0.33297275333725</c:v>
                </c:pt>
                <c:pt idx="453">
                  <c:v>0.33107705496816</c:v>
                </c:pt>
                <c:pt idx="454">
                  <c:v>0.329158800546164</c:v>
                </c:pt>
                <c:pt idx="455">
                  <c:v>0.327218639627168</c:v>
                </c:pt>
                <c:pt idx="456">
                  <c:v>0.32525722412834</c:v>
                </c:pt>
                <c:pt idx="457">
                  <c:v>0.323275207926885</c:v>
                </c:pt>
                <c:pt idx="458">
                  <c:v>0.321273246462325</c:v>
                </c:pt>
                <c:pt idx="459">
                  <c:v>0.319251996342611</c:v>
                </c:pt>
                <c:pt idx="460">
                  <c:v>0.317212114954435</c:v>
                </c:pt>
                <c:pt idx="461">
                  <c:v>0.315154260078039</c:v>
                </c:pt>
                <c:pt idx="462">
                  <c:v>0.313079089506865</c:v>
                </c:pt>
                <c:pt idx="463">
                  <c:v>0.310987260672349</c:v>
                </c:pt>
                <c:pt idx="464">
                  <c:v>0.308879430274141</c:v>
                </c:pt>
                <c:pt idx="465">
                  <c:v>0.306756253916056</c:v>
                </c:pt>
                <c:pt idx="466">
                  <c:v>0.304618385748017</c:v>
                </c:pt>
                <c:pt idx="467">
                  <c:v>0.302466478114249</c:v>
                </c:pt>
                <c:pt idx="468">
                  <c:v>0.300301181207983</c:v>
                </c:pt>
                <c:pt idx="469">
                  <c:v>0.298123142732889</c:v>
                </c:pt>
                <c:pt idx="470">
                  <c:v>0.295933007571487</c:v>
                </c:pt>
                <c:pt idx="471">
                  <c:v>0.293731417460716</c:v>
                </c:pt>
                <c:pt idx="472">
                  <c:v>0.291519010674882</c:v>
                </c:pt>
                <c:pt idx="473">
                  <c:v>0.289296421716167</c:v>
                </c:pt>
                <c:pt idx="474">
                  <c:v>0.287064281012864</c:v>
                </c:pt>
                <c:pt idx="475">
                  <c:v>0.284823214625496</c:v>
                </c:pt>
                <c:pt idx="476">
                  <c:v>0.282573843960986</c:v>
                </c:pt>
                <c:pt idx="477">
                  <c:v>0.280316785494986</c:v>
                </c:pt>
                <c:pt idx="478">
                  <c:v>0.278052650502508</c:v>
                </c:pt>
                <c:pt idx="479">
                  <c:v>0.275782044796956</c:v>
                </c:pt>
                <c:pt idx="480">
                  <c:v>0.273505568477656</c:v>
                </c:pt>
                <c:pt idx="481">
                  <c:v>0.271223815685979</c:v>
                </c:pt>
                <c:pt idx="482">
                  <c:v>0.268937374370113</c:v>
                </c:pt>
                <c:pt idx="483">
                  <c:v>0.266646826058562</c:v>
                </c:pt>
                <c:pt idx="484">
                  <c:v>0.264352745642405</c:v>
                </c:pt>
                <c:pt idx="485">
                  <c:v>0.262055701166374</c:v>
                </c:pt>
                <c:pt idx="486">
                  <c:v>0.259756253628748</c:v>
                </c:pt>
                <c:pt idx="487">
                  <c:v>0.257454956790105</c:v>
                </c:pt>
                <c:pt idx="488">
                  <c:v>0.255152356990924</c:v>
                </c:pt>
                <c:pt idx="489">
                  <c:v>0.252848992978022</c:v>
                </c:pt>
                <c:pt idx="490">
                  <c:v>0.250545395739836</c:v>
                </c:pt>
                <c:pt idx="491">
                  <c:v>0.248242088350488</c:v>
                </c:pt>
                <c:pt idx="492">
                  <c:v>0.245939585822626</c:v>
                </c:pt>
                <c:pt idx="493">
                  <c:v>0.24363839496898</c:v>
                </c:pt>
                <c:pt idx="494">
                  <c:v>0.241339014272577</c:v>
                </c:pt>
                <c:pt idx="495">
                  <c:v>0.239041933765559</c:v>
                </c:pt>
                <c:pt idx="496">
                  <c:v>0.236747634916523</c:v>
                </c:pt>
                <c:pt idx="497">
                  <c:v>0.23445659052631</c:v>
                </c:pt>
                <c:pt idx="498">
                  <c:v>0.232169264632141</c:v>
                </c:pt>
                <c:pt idx="499">
                  <c:v>0.229886112420024</c:v>
                </c:pt>
                <c:pt idx="500">
                  <c:v>0.227607580145303</c:v>
                </c:pt>
                <c:pt idx="501">
                  <c:v>0.225334105061259</c:v>
                </c:pt>
                <c:pt idx="502">
                  <c:v>0.223066115355638</c:v>
                </c:pt>
                <c:pt idx="503">
                  <c:v>0.22080403009498</c:v>
                </c:pt>
                <c:pt idx="504">
                  <c:v>0.21854825917662</c:v>
                </c:pt>
                <c:pt idx="505">
                  <c:v>0.216299203288239</c:v>
                </c:pt>
                <c:pt idx="506">
                  <c:v>0.214057253874796</c:v>
                </c:pt>
                <c:pt idx="507">
                  <c:v>0.211822793112736</c:v>
                </c:pt>
                <c:pt idx="508">
                  <c:v>0.209596193891282</c:v>
                </c:pt>
                <c:pt idx="509">
                  <c:v>0.207377819800697</c:v>
                </c:pt>
                <c:pt idx="510">
                  <c:v>0.205168025127324</c:v>
                </c:pt>
                <c:pt idx="511">
                  <c:v>0.20296715485527</c:v>
                </c:pt>
                <c:pt idx="512">
                  <c:v>0.200775544674552</c:v>
                </c:pt>
                <c:pt idx="513">
                  <c:v>0.198593520995552</c:v>
                </c:pt>
                <c:pt idx="514">
                  <c:v>0.196421400969594</c:v>
                </c:pt>
                <c:pt idx="515">
                  <c:v>0.194259492515491</c:v>
                </c:pt>
                <c:pt idx="516">
                  <c:v>0.192108094351874</c:v>
                </c:pt>
                <c:pt idx="517">
                  <c:v>0.189967496035132</c:v>
                </c:pt>
                <c:pt idx="518">
                  <c:v>0.187837978002786</c:v>
                </c:pt>
                <c:pt idx="519">
                  <c:v>0.185719811622122</c:v>
                </c:pt>
                <c:pt idx="520">
                  <c:v>0.183613259243901</c:v>
                </c:pt>
                <c:pt idx="521">
                  <c:v>0.181518574260963</c:v>
                </c:pt>
                <c:pt idx="522">
                  <c:v>0.179436001171557</c:v>
                </c:pt>
                <c:pt idx="523">
                  <c:v>0.177365775647205</c:v>
                </c:pt>
                <c:pt idx="524">
                  <c:v>0.175308124604926</c:v>
                </c:pt>
                <c:pt idx="525">
                  <c:v>0.173263266283646</c:v>
                </c:pt>
                <c:pt idx="526">
                  <c:v>0.171231410324605</c:v>
                </c:pt>
                <c:pt idx="527">
                  <c:v>0.16921275785559</c:v>
                </c:pt>
                <c:pt idx="528">
                  <c:v>0.16720750157882</c:v>
                </c:pt>
                <c:pt idx="529">
                  <c:v>0.165215825862303</c:v>
                </c:pt>
                <c:pt idx="530">
                  <c:v>0.163237906834489</c:v>
                </c:pt>
                <c:pt idx="531">
                  <c:v>0.16127391248206</c:v>
                </c:pt>
                <c:pt idx="532">
                  <c:v>0.159324002750669</c:v>
                </c:pt>
                <c:pt idx="533">
                  <c:v>0.157388329648476</c:v>
                </c:pt>
                <c:pt idx="534">
                  <c:v>0.155467037352301</c:v>
                </c:pt>
                <c:pt idx="535">
                  <c:v>0.153560262316241</c:v>
                </c:pt>
                <c:pt idx="536">
                  <c:v>0.151668133382589</c:v>
                </c:pt>
                <c:pt idx="537">
                  <c:v>0.149790771894882</c:v>
                </c:pt>
                <c:pt idx="538">
                  <c:v>0.147928291812947</c:v>
                </c:pt>
                <c:pt idx="539">
                  <c:v>0.146080799829765</c:v>
                </c:pt>
                <c:pt idx="540">
                  <c:v>0.144248395490018</c:v>
                </c:pt>
                <c:pt idx="541">
                  <c:v>0.142431171310177</c:v>
                </c:pt>
                <c:pt idx="542">
                  <c:v>0.140629212899962</c:v>
                </c:pt>
                <c:pt idx="543">
                  <c:v>0.138842599085066</c:v>
                </c:pt>
                <c:pt idx="544">
                  <c:v>0.13707140203097</c:v>
                </c:pt>
                <c:pt idx="545">
                  <c:v>0.135315687367744</c:v>
                </c:pt>
                <c:pt idx="546">
                  <c:v>0.133575514315686</c:v>
                </c:pt>
                <c:pt idx="547">
                  <c:v>0.131850935811673</c:v>
                </c:pt>
                <c:pt idx="548">
                  <c:v>0.130141998636101</c:v>
                </c:pt>
                <c:pt idx="549">
                  <c:v>0.128448743540297</c:v>
                </c:pt>
                <c:pt idx="550">
                  <c:v>0.126771205374272</c:v>
                </c:pt>
                <c:pt idx="551">
                  <c:v>0.125109413214722</c:v>
                </c:pt>
                <c:pt idx="552">
                  <c:v>0.12346339049314</c:v>
                </c:pt>
                <c:pt idx="553">
                  <c:v>0.121833155123953</c:v>
                </c:pt>
                <c:pt idx="554">
                  <c:v>0.120218719632573</c:v>
                </c:pt>
                <c:pt idx="555">
                  <c:v>0.118620091283258</c:v>
                </c:pt>
                <c:pt idx="556">
                  <c:v>0.117037272206689</c:v>
                </c:pt>
                <c:pt idx="557">
                  <c:v>0.115470259527177</c:v>
                </c:pt>
                <c:pt idx="558">
                  <c:v>0.113919045489391</c:v>
                </c:pt>
                <c:pt idx="559">
                  <c:v>0.11238361758455</c:v>
                </c:pt>
                <c:pt idx="560">
                  <c:v>0.110863958675964</c:v>
                </c:pt>
                <c:pt idx="561">
                  <c:v>0.109360047123872</c:v>
                </c:pt>
                <c:pt idx="562">
                  <c:v>0.10787185690948</c:v>
                </c:pt>
                <c:pt idx="563">
                  <c:v>0.106399357758148</c:v>
                </c:pt>
                <c:pt idx="564">
                  <c:v>0.104942515261631</c:v>
                </c:pt>
                <c:pt idx="565">
                  <c:v>0.103501290999332</c:v>
                </c:pt>
                <c:pt idx="566">
                  <c:v>0.102075642658488</c:v>
                </c:pt>
                <c:pt idx="567">
                  <c:v>0.100665524153243</c:v>
                </c:pt>
                <c:pt idx="568">
                  <c:v>0.0992708857425343</c:v>
                </c:pt>
                <c:pt idx="569">
                  <c:v>0.0978916741467576</c:v>
                </c:pt>
                <c:pt idx="570">
                  <c:v>0.0965278326631475</c:v>
                </c:pt>
                <c:pt idx="571">
                  <c:v>0.0951793012798309</c:v>
                </c:pt>
                <c:pt idx="572">
                  <c:v>0.0938460167885105</c:v>
                </c:pt>
                <c:pt idx="573">
                  <c:v>0.0925279128957332</c:v>
                </c:pt>
                <c:pt idx="574">
                  <c:v>0.091224920332708</c:v>
                </c:pt>
                <c:pt idx="575">
                  <c:v>0.089936966963635</c:v>
                </c:pt>
                <c:pt idx="576">
                  <c:v>0.0886639778925142</c:v>
                </c:pt>
                <c:pt idx="577">
                  <c:v>0.0874058755684023</c:v>
                </c:pt>
                <c:pt idx="578">
                  <c:v>0.0861625798890903</c:v>
                </c:pt>
                <c:pt idx="579">
                  <c:v>0.0849340083031745</c:v>
                </c:pt>
                <c:pt idx="580">
                  <c:v>0.0837200759105002</c:v>
                </c:pt>
                <c:pt idx="581">
                  <c:v>0.0825206955609552</c:v>
                </c:pt>
                <c:pt idx="582">
                  <c:v>0.0813357779515958</c:v>
                </c:pt>
                <c:pt idx="583">
                  <c:v>0.0801652317220876</c:v>
                </c:pt>
                <c:pt idx="584">
                  <c:v>0.0790089635484483</c:v>
                </c:pt>
                <c:pt idx="585">
                  <c:v>0.0778668782350793</c:v>
                </c:pt>
                <c:pt idx="586">
                  <c:v>0.0767388788050766</c:v>
                </c:pt>
                <c:pt idx="587">
                  <c:v>0.0756248665888116</c:v>
                </c:pt>
                <c:pt idx="588">
                  <c:v>0.0745247413107771</c:v>
                </c:pt>
                <c:pt idx="589">
                  <c:v>0.0734384011746923</c:v>
                </c:pt>
                <c:pt idx="590">
                  <c:v>0.0723657429468654</c:v>
                </c:pt>
                <c:pt idx="591">
                  <c:v>0.0713066620378114</c:v>
                </c:pt>
                <c:pt idx="592">
                  <c:v>0.0702610525821256</c:v>
                </c:pt>
                <c:pt idx="593">
                  <c:v>0.0692288075166163</c:v>
                </c:pt>
                <c:pt idx="594">
                  <c:v>0.068209818656698</c:v>
                </c:pt>
                <c:pt idx="595">
                  <c:v>0.0672039767710516</c:v>
                </c:pt>
                <c:pt idx="596">
                  <c:v>0.0662111716545564</c:v>
                </c:pt>
                <c:pt idx="597">
                  <c:v>0.0652312921995026</c:v>
                </c:pt>
                <c:pt idx="598">
                  <c:v>0.0642642264650926</c:v>
                </c:pt>
                <c:pt idx="599">
                  <c:v>0.0633098617452407</c:v>
                </c:pt>
                <c:pt idx="600">
                  <c:v>0.0623680846346818</c:v>
                </c:pt>
                <c:pt idx="601">
                  <c:v>0.061438781093403</c:v>
                </c:pt>
                <c:pt idx="602">
                  <c:v>0.0605218365094084</c:v>
                </c:pt>
                <c:pt idx="603">
                  <c:v>0.059617135759834</c:v>
                </c:pt>
                <c:pt idx="604">
                  <c:v>0.0587245632704241</c:v>
                </c:pt>
                <c:pt idx="605">
                  <c:v>0.0578440030733894</c:v>
                </c:pt>
                <c:pt idx="606">
                  <c:v>0.0569753388636584</c:v>
                </c:pt>
                <c:pt idx="607">
                  <c:v>0.0561184540535442</c:v>
                </c:pt>
                <c:pt idx="608">
                  <c:v>0.0552732318258394</c:v>
                </c:pt>
                <c:pt idx="609">
                  <c:v>0.054439555185363</c:v>
                </c:pt>
                <c:pt idx="610">
                  <c:v>0.0536173070089745</c:v>
                </c:pt>
                <c:pt idx="611">
                  <c:v>0.0528063700940771</c:v>
                </c:pt>
                <c:pt idx="612">
                  <c:v>0.0520066272056289</c:v>
                </c:pt>
                <c:pt idx="613">
                  <c:v>0.051217961121684</c:v>
                </c:pt>
                <c:pt idx="614">
                  <c:v>0.0504402546774836</c:v>
                </c:pt>
                <c:pt idx="615">
                  <c:v>0.0496733908081201</c:v>
                </c:pt>
                <c:pt idx="616">
                  <c:v>0.0489172525897937</c:v>
                </c:pt>
                <c:pt idx="617">
                  <c:v>0.0481717232796858</c:v>
                </c:pt>
                <c:pt idx="618">
                  <c:v>0.0474366863544719</c:v>
                </c:pt>
                <c:pt idx="619">
                  <c:v>0.046712025547494</c:v>
                </c:pt>
                <c:pt idx="620">
                  <c:v>0.0459976248846188</c:v>
                </c:pt>
                <c:pt idx="621">
                  <c:v>0.0452933687188028</c:v>
                </c:pt>
                <c:pt idx="622">
                  <c:v>0.0445991417633877</c:v>
                </c:pt>
                <c:pt idx="623">
                  <c:v>0.0439148291241503</c:v>
                </c:pt>
                <c:pt idx="624">
                  <c:v>0.0432403163301305</c:v>
                </c:pt>
                <c:pt idx="625">
                  <c:v>0.0425754893632591</c:v>
                </c:pt>
                <c:pt idx="626">
                  <c:v>0.0419202346868115</c:v>
                </c:pt>
                <c:pt idx="627">
                  <c:v>0.0412744392727092</c:v>
                </c:pt>
                <c:pt idx="628">
                  <c:v>0.0406379906276941</c:v>
                </c:pt>
                <c:pt idx="629">
                  <c:v>0.040010776818397</c:v>
                </c:pt>
                <c:pt idx="630">
                  <c:v>0.0393926864953265</c:v>
                </c:pt>
                <c:pt idx="631">
                  <c:v>0.0387836089157999</c:v>
                </c:pt>
                <c:pt idx="632">
                  <c:v>0.0381834339658403</c:v>
                </c:pt>
                <c:pt idx="633">
                  <c:v>0.0375920521810625</c:v>
                </c:pt>
                <c:pt idx="634">
                  <c:v>0.0370093547665722</c:v>
                </c:pt>
                <c:pt idx="635">
                  <c:v>0.0364352336158996</c:v>
                </c:pt>
                <c:pt idx="636">
                  <c:v>0.0358695813289918</c:v>
                </c:pt>
                <c:pt idx="637">
                  <c:v>0.0353122912292863</c:v>
                </c:pt>
                <c:pt idx="638">
                  <c:v>0.0347632573798872</c:v>
                </c:pt>
                <c:pt idx="639">
                  <c:v>0.0342223745988679</c:v>
                </c:pt>
                <c:pt idx="640">
                  <c:v>0.0336895384737213</c:v>
                </c:pt>
                <c:pt idx="641">
                  <c:v>0.033164645374979</c:v>
                </c:pt>
                <c:pt idx="642">
                  <c:v>0.0326475924690233</c:v>
                </c:pt>
                <c:pt idx="643">
                  <c:v>0.0321382777301101</c:v>
                </c:pt>
                <c:pt idx="644">
                  <c:v>0.0316365999516269</c:v>
                </c:pt>
                <c:pt idx="645">
                  <c:v>0.0311424587566047</c:v>
                </c:pt>
                <c:pt idx="646">
                  <c:v>0.0306557546075058</c:v>
                </c:pt>
                <c:pt idx="647">
                  <c:v>0.0301763888153061</c:v>
                </c:pt>
                <c:pt idx="648">
                  <c:v>0.0297042635478946</c:v>
                </c:pt>
                <c:pt idx="649">
                  <c:v>0.029239281837807</c:v>
                </c:pt>
                <c:pt idx="650">
                  <c:v>0.0287813475893145</c:v>
                </c:pt>
                <c:pt idx="651">
                  <c:v>0.028330365584887</c:v>
                </c:pt>
                <c:pt idx="652">
                  <c:v>0.0278862414910486</c:v>
                </c:pt>
                <c:pt idx="653">
                  <c:v>0.0274488818636452</c:v>
                </c:pt>
                <c:pt idx="654">
                  <c:v>0.0270181941525411</c:v>
                </c:pt>
                <c:pt idx="655">
                  <c:v>0.0265940867057638</c:v>
                </c:pt>
                <c:pt idx="656">
                  <c:v>0.0261764687731137</c:v>
                </c:pt>
                <c:pt idx="657">
                  <c:v>0.0257652505092568</c:v>
                </c:pt>
                <c:pt idx="658">
                  <c:v>0.0253603429763161</c:v>
                </c:pt>
                <c:pt idx="659">
                  <c:v>0.0249616581459802</c:v>
                </c:pt>
                <c:pt idx="660">
                  <c:v>0.0245691089011442</c:v>
                </c:pt>
                <c:pt idx="661">
                  <c:v>0.0241826090370988</c:v>
                </c:pt>
                <c:pt idx="662">
                  <c:v>0.0238020732622841</c:v>
                </c:pt>
                <c:pt idx="663">
                  <c:v>0.0234274171986233</c:v>
                </c:pt>
                <c:pt idx="664">
                  <c:v>0.0230585573814504</c:v>
                </c:pt>
                <c:pt idx="665">
                  <c:v>0.0226954112590491</c:v>
                </c:pt>
                <c:pt idx="666">
                  <c:v>0.0223378971918136</c:v>
                </c:pt>
                <c:pt idx="667">
                  <c:v>0.0219859344510492</c:v>
                </c:pt>
                <c:pt idx="668">
                  <c:v>0.021639443217424</c:v>
                </c:pt>
                <c:pt idx="669">
                  <c:v>0.0212983445790868</c:v>
                </c:pt>
                <c:pt idx="670">
                  <c:v>0.0209625605294628</c:v>
                </c:pt>
                <c:pt idx="671">
                  <c:v>0.0206320139647413</c:v>
                </c:pt>
                <c:pt idx="672">
                  <c:v>0.0203066286810679</c:v>
                </c:pt>
                <c:pt idx="673">
                  <c:v>0.0199863293714523</c:v>
                </c:pt>
                <c:pt idx="674">
                  <c:v>0.0196710416224054</c:v>
                </c:pt>
                <c:pt idx="675">
                  <c:v>0.0193606919103157</c:v>
                </c:pt>
                <c:pt idx="676">
                  <c:v>0.0190552075975778</c:v>
                </c:pt>
                <c:pt idx="677">
                  <c:v>0.0187545169284833</c:v>
                </c:pt>
                <c:pt idx="678">
                  <c:v>0.0184585490248856</c:v>
                </c:pt>
                <c:pt idx="679">
                  <c:v>0.0181672338816473</c:v>
                </c:pt>
                <c:pt idx="680">
                  <c:v>0.017880502361884</c:v>
                </c:pt>
                <c:pt idx="681">
                  <c:v>0.0175982861920101</c:v>
                </c:pt>
                <c:pt idx="682">
                  <c:v>0.0173205179566007</c:v>
                </c:pt>
                <c:pt idx="683">
                  <c:v>0.0170471310930753</c:v>
                </c:pt>
                <c:pt idx="684">
                  <c:v>0.016778059886215</c:v>
                </c:pt>
                <c:pt idx="685">
                  <c:v>0.0165132394625212</c:v>
                </c:pt>
                <c:pt idx="686">
                  <c:v>0.0162526057844239</c:v>
                </c:pt>
                <c:pt idx="687">
                  <c:v>0.01599609564435</c:v>
                </c:pt>
                <c:pt idx="688">
                  <c:v>0.015743646658657</c:v>
                </c:pt>
                <c:pt idx="689">
                  <c:v>0.0154951972614425</c:v>
                </c:pt>
                <c:pt idx="690">
                  <c:v>0.0152506866982363</c:v>
                </c:pt>
                <c:pt idx="691">
                  <c:v>0.0150100550195814</c:v>
                </c:pt>
                <c:pt idx="692">
                  <c:v>0.0147732430745139</c:v>
                </c:pt>
                <c:pt idx="693">
                  <c:v>0.0145401925039458</c:v>
                </c:pt>
                <c:pt idx="694">
                  <c:v>0.0143108457339599</c:v>
                </c:pt>
                <c:pt idx="695">
                  <c:v>0.0140851459690215</c:v>
                </c:pt>
                <c:pt idx="696">
                  <c:v>0.0138630371851147</c:v>
                </c:pt>
                <c:pt idx="697">
                  <c:v>0.0136444641228094</c:v>
                </c:pt>
                <c:pt idx="698">
                  <c:v>0.0134293722802631</c:v>
                </c:pt>
                <c:pt idx="699">
                  <c:v>0.0132177079061662</c:v>
                </c:pt>
                <c:pt idx="700">
                  <c:v>0.0130094179926338</c:v>
                </c:pt>
                <c:pt idx="701">
                  <c:v>0.0128044502680513</c:v>
                </c:pt>
                <c:pt idx="702">
                  <c:v>0.012602753189877</c:v>
                </c:pt>
                <c:pt idx="703">
                  <c:v>0.0124042759374093</c:v>
                </c:pt>
                <c:pt idx="704">
                  <c:v>0.0122089684045206</c:v>
                </c:pt>
                <c:pt idx="705">
                  <c:v>0.0120167811923648</c:v>
                </c:pt>
                <c:pt idx="706">
                  <c:v>0.0118276656020611</c:v>
                </c:pt>
                <c:pt idx="707">
                  <c:v>0.0116415736273605</c:v>
                </c:pt>
                <c:pt idx="708">
                  <c:v>0.0114584579472969</c:v>
                </c:pt>
                <c:pt idx="709">
                  <c:v>0.0112782719188282</c:v>
                </c:pt>
                <c:pt idx="710">
                  <c:v>0.0111009695694714</c:v>
                </c:pt>
                <c:pt idx="711">
                  <c:v>0.0109265055899344</c:v>
                </c:pt>
                <c:pt idx="712">
                  <c:v>0.010754835326749</c:v>
                </c:pt>
                <c:pt idx="713">
                  <c:v>0.0105859147749078</c:v>
                </c:pt>
                <c:pt idx="714">
                  <c:v>0.0104197005705095</c:v>
                </c:pt>
                <c:pt idx="715">
                  <c:v>0.0102561499834135</c:v>
                </c:pt>
                <c:pt idx="716">
                  <c:v>0.0100952209099098</c:v>
                </c:pt>
                <c:pt idx="717">
                  <c:v>0.00993687186540435</c:v>
                </c:pt>
                <c:pt idx="718">
                  <c:v>0.00978106197712425</c:v>
                </c:pt>
                <c:pt idx="719">
                  <c:v>0.009627750976845</c:v>
                </c:pt>
                <c:pt idx="720">
                  <c:v>0.00947689919364237</c:v>
                </c:pt>
                <c:pt idx="721">
                  <c:v>0.00932846754667096</c:v>
                </c:pt>
                <c:pt idx="722">
                  <c:v>0.00918241753797235</c:v>
                </c:pt>
                <c:pt idx="723">
                  <c:v>0.00903871124531463</c:v>
                </c:pt>
                <c:pt idx="724">
                  <c:v>0.00889731131506551</c:v>
                </c:pt>
                <c:pt idx="725">
                  <c:v>0.00875818095510097</c:v>
                </c:pt>
                <c:pt idx="726">
                  <c:v>0.00862128392775148</c:v>
                </c:pt>
                <c:pt idx="727">
                  <c:v>0.00848658454278736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axId val="2055765736"/>
        <c:axId val="2055771064"/>
      </c:barChart>
      <c:catAx>
        <c:axId val="2055765736"/>
        <c:scaling>
          <c:orientation val="minMax"/>
        </c:scaling>
        <c:delete val="0"/>
        <c:axPos val="b"/>
        <c:majorGridlines/>
        <c:title>
          <c:tx>
            <c:strRef>
              <c:f>'7m'!$M$33</c:f>
              <c:strCache>
                <c:ptCount val="1"/>
                <c:pt idx="0">
                  <c:v>test statistic, t</c:v>
                </c:pt>
              </c:strCache>
            </c:strRef>
          </c:tx>
          <c:layout/>
          <c:overlay val="0"/>
        </c:title>
        <c:numFmt formatCode="General" sourceLinked="1"/>
        <c:majorTickMark val="out"/>
        <c:minorTickMark val="none"/>
        <c:tickLblPos val="nextTo"/>
        <c:crossAx val="2055771064"/>
        <c:crosses val="autoZero"/>
        <c:auto val="1"/>
        <c:lblAlgn val="ctr"/>
        <c:lblOffset val="100"/>
        <c:tickLblSkip val="100"/>
        <c:tickMarkSkip val="100"/>
        <c:noMultiLvlLbl val="0"/>
      </c:catAx>
      <c:valAx>
        <c:axId val="2055771064"/>
        <c:scaling>
          <c:orientation val="minMax"/>
        </c:scaling>
        <c:delete val="0"/>
        <c:axPos val="l"/>
        <c:majorGridlines/>
        <c:title>
          <c:tx>
            <c:strRef>
              <c:f>'7m'!$M$36</c:f>
              <c:strCache>
                <c:ptCount val="1"/>
                <c:pt idx="0">
                  <c:v>probability density, dp/dt</c:v>
                </c:pt>
              </c:strCache>
            </c:strRef>
          </c:tx>
          <c:layout/>
          <c:overlay val="0"/>
          <c:txPr>
            <a:bodyPr rot="-5400000" vert="horz"/>
            <a:lstStyle/>
            <a:p>
              <a:pPr>
                <a:defRPr/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crossAx val="2055765736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1.0" l="0.75" r="0.75" t="1.0" header="0.5" footer="0.5"/>
    <c:pageSetup/>
  </c:printSettings>
</c:chartSpace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4" Type="http://schemas.openxmlformats.org/officeDocument/2006/relationships/chart" Target="../charts/chart4.xml"/><Relationship Id="rId5" Type="http://schemas.openxmlformats.org/officeDocument/2006/relationships/image" Target="../media/image1.png"/><Relationship Id="rId6" Type="http://schemas.openxmlformats.org/officeDocument/2006/relationships/image" Target="../media/image2.png"/><Relationship Id="rId7" Type="http://schemas.openxmlformats.org/officeDocument/2006/relationships/image" Target="../media/image3.png"/><Relationship Id="rId8" Type="http://schemas.openxmlformats.org/officeDocument/2006/relationships/image" Target="../media/image4.png"/><Relationship Id="rId9" Type="http://schemas.openxmlformats.org/officeDocument/2006/relationships/image" Target="../media/image5.png"/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Relationship Id="rId2" Type="http://schemas.openxmlformats.org/officeDocument/2006/relationships/chart" Target="../charts/chart6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Relationship Id="rId2" Type="http://schemas.openxmlformats.org/officeDocument/2006/relationships/chart" Target="../charts/chart8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4195536</xdr:colOff>
      <xdr:row>6</xdr:row>
      <xdr:rowOff>61634</xdr:rowOff>
    </xdr:from>
    <xdr:to>
      <xdr:col>8</xdr:col>
      <xdr:colOff>1061809</xdr:colOff>
      <xdr:row>22</xdr:row>
      <xdr:rowOff>31297</xdr:rowOff>
    </xdr:to>
    <xdr:grpSp>
      <xdr:nvGrpSpPr>
        <xdr:cNvPr id="17" name="Csoportba foglalás 84"/>
        <xdr:cNvGrpSpPr/>
      </xdr:nvGrpSpPr>
      <xdr:grpSpPr>
        <a:xfrm>
          <a:off x="9605736" y="1585634"/>
          <a:ext cx="10099673" cy="3779663"/>
          <a:chOff x="9012465" y="1776134"/>
          <a:chExt cx="10119630" cy="4391984"/>
        </a:xfrm>
      </xdr:grpSpPr>
      <xdr:cxnSp macro="">
        <xdr:nvCxnSpPr>
          <xdr:cNvPr id="18" name="Curved Connector 59"/>
          <xdr:cNvCxnSpPr>
            <a:stCxn id="19" idx="0"/>
            <a:endCxn id="27" idx="0"/>
          </xdr:cNvCxnSpPr>
        </xdr:nvCxnSpPr>
        <xdr:spPr>
          <a:xfrm rot="5400000" flipH="1" flipV="1">
            <a:off x="13730093" y="-637620"/>
            <a:ext cx="184471" cy="8781529"/>
          </a:xfrm>
          <a:prstGeom prst="curvedConnector3">
            <a:avLst>
              <a:gd name="adj1" fmla="val 708587"/>
            </a:avLst>
          </a:prstGeom>
          <a:ln>
            <a:solidFill>
              <a:srgbClr val="FF0000"/>
            </a:solidFill>
            <a:tailEnd type="arrow"/>
          </a:ln>
          <a:effectLst/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sp macro="" textlink="$M$71">
        <xdr:nvSpPr>
          <xdr:cNvPr id="19" name="Rectangle 18"/>
          <xdr:cNvSpPr/>
        </xdr:nvSpPr>
        <xdr:spPr>
          <a:xfrm>
            <a:off x="9018814" y="3845379"/>
            <a:ext cx="825500" cy="597807"/>
          </a:xfrm>
          <a:prstGeom prst="rect">
            <a:avLst/>
          </a:prstGeom>
          <a:solidFill>
            <a:srgbClr val="CCFFCC"/>
          </a:solidFill>
          <a:ln w="19050" cmpd="sng">
            <a:solidFill>
              <a:srgbClr val="008000"/>
            </a:solidFill>
          </a:ln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F4345BB7-3688-7F46-9EE5-394C7E3DA819}" type="TxLink">
              <a:rPr lang="en-US" sz="1100">
                <a:solidFill>
                  <a:srgbClr val="008000"/>
                </a:solidFill>
              </a:rPr>
              <a:pPr algn="ctr"/>
              <a:t>sample</a:t>
            </a:fld>
            <a:endParaRPr lang="en-US" sz="1100">
              <a:solidFill>
                <a:srgbClr val="008000"/>
              </a:solidFill>
            </a:endParaRPr>
          </a:p>
        </xdr:txBody>
      </xdr:sp>
      <xdr:sp macro="" textlink="$M$74">
        <xdr:nvSpPr>
          <xdr:cNvPr id="20" name="Rectangle 19"/>
          <xdr:cNvSpPr/>
        </xdr:nvSpPr>
        <xdr:spPr>
          <a:xfrm>
            <a:off x="10911114" y="3008085"/>
            <a:ext cx="1144814" cy="407307"/>
          </a:xfrm>
          <a:prstGeom prst="rect">
            <a:avLst/>
          </a:prstGeom>
          <a:solidFill>
            <a:srgbClr val="CCFFCC"/>
          </a:solidFill>
          <a:ln w="19050" cmpd="sng">
            <a:solidFill>
              <a:srgbClr val="008000"/>
            </a:solidFill>
          </a:ln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78C4E970-D4E8-B347-84C6-A2E94F09781E}" type="TxLink">
              <a:rPr lang="en-US" sz="1100">
                <a:solidFill>
                  <a:srgbClr val="008000"/>
                </a:solidFill>
              </a:rPr>
              <a:pPr algn="ctr"/>
              <a:t>mean</a:t>
            </a:fld>
            <a:endParaRPr lang="en-US" sz="1100">
              <a:solidFill>
                <a:srgbClr val="008000"/>
              </a:solidFill>
            </a:endParaRPr>
          </a:p>
        </xdr:txBody>
      </xdr:sp>
      <xdr:sp macro="" textlink="$M$77">
        <xdr:nvSpPr>
          <xdr:cNvPr id="21" name="Rectangle 20"/>
          <xdr:cNvSpPr/>
        </xdr:nvSpPr>
        <xdr:spPr>
          <a:xfrm>
            <a:off x="10911113" y="3542392"/>
            <a:ext cx="1131208" cy="1211036"/>
          </a:xfrm>
          <a:prstGeom prst="rect">
            <a:avLst/>
          </a:prstGeom>
          <a:solidFill>
            <a:srgbClr val="CCFFCC"/>
          </a:solidFill>
          <a:ln w="19050" cmpd="sng">
            <a:solidFill>
              <a:srgbClr val="008000"/>
            </a:solidFill>
          </a:ln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48FA495D-2165-4D40-A734-582C90C13984}" type="TxLink">
              <a:rPr lang="en-US" sz="1100">
                <a:solidFill>
                  <a:srgbClr val="008000"/>
                </a:solidFill>
              </a:rPr>
              <a:pPr algn="ctr"/>
              <a:t>estimation of the theoretical standard deviation</a:t>
            </a:fld>
            <a:endParaRPr lang="en-US" sz="1100">
              <a:solidFill>
                <a:srgbClr val="008000"/>
              </a:solidFill>
            </a:endParaRPr>
          </a:p>
        </xdr:txBody>
      </xdr:sp>
      <xdr:sp macro="" textlink="$M$80">
        <xdr:nvSpPr>
          <xdr:cNvPr id="22" name="Rectangle 21"/>
          <xdr:cNvSpPr/>
        </xdr:nvSpPr>
        <xdr:spPr>
          <a:xfrm>
            <a:off x="10923813" y="4893128"/>
            <a:ext cx="1131208" cy="407307"/>
          </a:xfrm>
          <a:prstGeom prst="rect">
            <a:avLst/>
          </a:prstGeom>
          <a:solidFill>
            <a:srgbClr val="CCFFCC"/>
          </a:solidFill>
          <a:ln w="19050" cmpd="sng">
            <a:solidFill>
              <a:srgbClr val="008000"/>
            </a:solidFill>
          </a:ln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C8A97395-2F39-BC46-9073-364ECF44B571}" type="TxLink">
              <a:rPr lang="en-US" sz="1100">
                <a:solidFill>
                  <a:srgbClr val="008000"/>
                </a:solidFill>
              </a:rPr>
              <a:pPr algn="ctr"/>
              <a:t>data count</a:t>
            </a:fld>
            <a:endParaRPr lang="en-US" sz="1100">
              <a:solidFill>
                <a:srgbClr val="008000"/>
              </a:solidFill>
            </a:endParaRPr>
          </a:p>
        </xdr:txBody>
      </xdr:sp>
      <xdr:sp macro="" textlink="$M$86">
        <xdr:nvSpPr>
          <xdr:cNvPr id="23" name="Rectangle 22"/>
          <xdr:cNvSpPr/>
        </xdr:nvSpPr>
        <xdr:spPr>
          <a:xfrm>
            <a:off x="9012465" y="5415643"/>
            <a:ext cx="1327150" cy="630464"/>
          </a:xfrm>
          <a:prstGeom prst="rect">
            <a:avLst/>
          </a:prstGeom>
          <a:solidFill>
            <a:srgbClr val="CCFFCC"/>
          </a:solidFill>
          <a:ln w="19050" cmpd="sng">
            <a:solidFill>
              <a:srgbClr val="008000"/>
            </a:solidFill>
          </a:ln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6E65E8E2-90C7-4F72-A6DD-5A62E6D41C46}" type="TxLink">
              <a:rPr lang="en-US" sz="1200" b="0" i="0" u="none" strike="noStrike">
                <a:solidFill>
                  <a:srgbClr val="008000"/>
                </a:solidFill>
                <a:latin typeface="Calibri"/>
              </a:rPr>
              <a:pPr algn="ctr"/>
              <a:t>null hypothesis</a:t>
            </a:fld>
            <a:endParaRPr lang="en-US" sz="1100">
              <a:solidFill>
                <a:srgbClr val="008000"/>
              </a:solidFill>
            </a:endParaRPr>
          </a:p>
        </xdr:txBody>
      </xdr:sp>
      <xdr:sp macro="" textlink="$M$89">
        <xdr:nvSpPr>
          <xdr:cNvPr id="24" name="Rectangle 23"/>
          <xdr:cNvSpPr/>
        </xdr:nvSpPr>
        <xdr:spPr>
          <a:xfrm>
            <a:off x="12883241" y="5211989"/>
            <a:ext cx="1118508" cy="956129"/>
          </a:xfrm>
          <a:prstGeom prst="rect">
            <a:avLst/>
          </a:prstGeom>
          <a:solidFill>
            <a:srgbClr val="CCFFCC"/>
          </a:solidFill>
          <a:ln w="19050" cmpd="sng">
            <a:solidFill>
              <a:srgbClr val="008000"/>
            </a:solidFill>
          </a:ln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AD3F3222-4A9C-4013-AFC3-5201118EF766}" type="TxLink">
              <a:rPr lang="en-US" sz="1200" b="0" i="0" u="none" strike="noStrike">
                <a:solidFill>
                  <a:srgbClr val="008000"/>
                </a:solidFill>
                <a:latin typeface="Calibri"/>
              </a:rPr>
              <a:pPr algn="ctr"/>
              <a:t>expected value</a:t>
            </a:fld>
            <a:endParaRPr lang="en-US" sz="1100">
              <a:solidFill>
                <a:srgbClr val="008000"/>
              </a:solidFill>
            </a:endParaRPr>
          </a:p>
        </xdr:txBody>
      </xdr:sp>
      <xdr:sp macro="" textlink="$M$83">
        <xdr:nvSpPr>
          <xdr:cNvPr id="25" name="Rectangle 24"/>
          <xdr:cNvSpPr/>
        </xdr:nvSpPr>
        <xdr:spPr>
          <a:xfrm>
            <a:off x="12751707" y="4154715"/>
            <a:ext cx="1333500" cy="785586"/>
          </a:xfrm>
          <a:prstGeom prst="rect">
            <a:avLst/>
          </a:prstGeom>
          <a:solidFill>
            <a:srgbClr val="CCFFCC"/>
          </a:solidFill>
          <a:ln w="19050" cmpd="sng">
            <a:solidFill>
              <a:srgbClr val="008000"/>
            </a:solidFill>
          </a:ln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E243845C-C7DC-8B43-8C68-E8B89863FBB3}" type="TxLink">
              <a:rPr lang="en-US" sz="1100">
                <a:solidFill>
                  <a:srgbClr val="008000"/>
                </a:solidFill>
              </a:rPr>
              <a:pPr algn="ctr"/>
              <a:t>standard error 
(standard deviation of the mean)</a:t>
            </a:fld>
            <a:endParaRPr lang="en-US" sz="1100">
              <a:solidFill>
                <a:srgbClr val="008000"/>
              </a:solidFill>
            </a:endParaRPr>
          </a:p>
        </xdr:txBody>
      </xdr:sp>
      <xdr:sp macro="" textlink="$M$92">
        <xdr:nvSpPr>
          <xdr:cNvPr id="26" name="Rectangle 25"/>
          <xdr:cNvSpPr/>
        </xdr:nvSpPr>
        <xdr:spPr>
          <a:xfrm>
            <a:off x="15039066" y="3671206"/>
            <a:ext cx="1336675" cy="737260"/>
          </a:xfrm>
          <a:prstGeom prst="rect">
            <a:avLst/>
          </a:prstGeom>
          <a:solidFill>
            <a:srgbClr val="CCFFCC"/>
          </a:solidFill>
          <a:ln w="19050" cmpd="sng">
            <a:solidFill>
              <a:srgbClr val="008000"/>
            </a:solidFill>
          </a:ln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D0319296-DD72-2B43-BA48-F4F8A2E5BAC3}" type="TxLink">
              <a:rPr lang="en-US" sz="1100">
                <a:solidFill>
                  <a:srgbClr val="008000"/>
                </a:solidFill>
              </a:rPr>
              <a:pPr algn="ctr"/>
              <a:t>t-value 
of the sample</a:t>
            </a:fld>
            <a:endParaRPr lang="en-US" sz="1100">
              <a:solidFill>
                <a:srgbClr val="008000"/>
              </a:solidFill>
            </a:endParaRPr>
          </a:p>
        </xdr:txBody>
      </xdr:sp>
      <xdr:sp macro="" textlink="$M$95">
        <xdr:nvSpPr>
          <xdr:cNvPr id="27" name="Rectangle 26"/>
          <xdr:cNvSpPr/>
        </xdr:nvSpPr>
        <xdr:spPr>
          <a:xfrm>
            <a:off x="17296491" y="3658507"/>
            <a:ext cx="1835604" cy="708396"/>
          </a:xfrm>
          <a:prstGeom prst="rect">
            <a:avLst/>
          </a:prstGeom>
          <a:solidFill>
            <a:srgbClr val="CCFFCC"/>
          </a:solidFill>
          <a:ln w="19050" cmpd="sng">
            <a:solidFill>
              <a:srgbClr val="008000"/>
            </a:solidFill>
          </a:ln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C5716EAB-DD2D-43D5-B8CC-1E6EB21E6837}" type="TxLink">
              <a:rPr lang="en-US" sz="1100" b="0" i="0" u="none" strike="noStrike">
                <a:solidFill>
                  <a:srgbClr val="008000"/>
                </a:solidFill>
                <a:latin typeface="Calibri"/>
              </a:rPr>
              <a:pPr algn="ctr"/>
              <a:t>two-tailed p-value 
of the sample</a:t>
            </a:fld>
            <a:endParaRPr lang="en-US" sz="1100">
              <a:solidFill>
                <a:srgbClr val="008000"/>
              </a:solidFill>
            </a:endParaRPr>
          </a:p>
        </xdr:txBody>
      </xdr:sp>
      <xdr:cxnSp macro="">
        <xdr:nvCxnSpPr>
          <xdr:cNvPr id="28" name="Straight Arrow Connector 27"/>
          <xdr:cNvCxnSpPr>
            <a:stCxn id="19" idx="3"/>
            <a:endCxn id="20" idx="1"/>
          </xdr:cNvCxnSpPr>
        </xdr:nvCxnSpPr>
        <xdr:spPr>
          <a:xfrm flipV="1">
            <a:off x="9844314" y="3211739"/>
            <a:ext cx="1066800" cy="932544"/>
          </a:xfrm>
          <a:prstGeom prst="straightConnector1">
            <a:avLst/>
          </a:prstGeom>
          <a:ln>
            <a:solidFill>
              <a:schemeClr val="tx1"/>
            </a:solidFill>
            <a:tailEnd type="arrow"/>
          </a:ln>
          <a:effectLst/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9" name="Straight Arrow Connector 28"/>
          <xdr:cNvCxnSpPr>
            <a:stCxn id="20" idx="3"/>
            <a:endCxn id="26" idx="1"/>
          </xdr:cNvCxnSpPr>
        </xdr:nvCxnSpPr>
        <xdr:spPr>
          <a:xfrm>
            <a:off x="12055928" y="3211739"/>
            <a:ext cx="2983138" cy="828097"/>
          </a:xfrm>
          <a:prstGeom prst="straightConnector1">
            <a:avLst/>
          </a:prstGeom>
          <a:ln>
            <a:solidFill>
              <a:schemeClr val="tx1"/>
            </a:solidFill>
            <a:tailEnd type="arrow"/>
          </a:ln>
          <a:effectLst/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30" name="Straight Arrow Connector 29"/>
          <xdr:cNvCxnSpPr>
            <a:stCxn id="25" idx="3"/>
            <a:endCxn id="26" idx="1"/>
          </xdr:cNvCxnSpPr>
        </xdr:nvCxnSpPr>
        <xdr:spPr>
          <a:xfrm flipV="1">
            <a:off x="14085207" y="4039836"/>
            <a:ext cx="953859" cy="507672"/>
          </a:xfrm>
          <a:prstGeom prst="straightConnector1">
            <a:avLst/>
          </a:prstGeom>
          <a:ln>
            <a:solidFill>
              <a:schemeClr val="tx1"/>
            </a:solidFill>
            <a:tailEnd type="arrow"/>
          </a:ln>
          <a:effectLst/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31" name="Straight Arrow Connector 30"/>
          <xdr:cNvCxnSpPr>
            <a:stCxn id="21" idx="3"/>
            <a:endCxn id="25" idx="1"/>
          </xdr:cNvCxnSpPr>
        </xdr:nvCxnSpPr>
        <xdr:spPr>
          <a:xfrm>
            <a:off x="12042321" y="4147910"/>
            <a:ext cx="709386" cy="399598"/>
          </a:xfrm>
          <a:prstGeom prst="straightConnector1">
            <a:avLst/>
          </a:prstGeom>
          <a:ln>
            <a:solidFill>
              <a:schemeClr val="tx1"/>
            </a:solidFill>
            <a:tailEnd type="arrow"/>
          </a:ln>
          <a:effectLst/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32" name="Straight Arrow Connector 31"/>
          <xdr:cNvCxnSpPr>
            <a:stCxn id="19" idx="3"/>
            <a:endCxn id="21" idx="1"/>
          </xdr:cNvCxnSpPr>
        </xdr:nvCxnSpPr>
        <xdr:spPr>
          <a:xfrm>
            <a:off x="9844314" y="4144283"/>
            <a:ext cx="1066799" cy="3627"/>
          </a:xfrm>
          <a:prstGeom prst="straightConnector1">
            <a:avLst/>
          </a:prstGeom>
          <a:ln>
            <a:solidFill>
              <a:schemeClr val="tx1"/>
            </a:solidFill>
            <a:tailEnd type="arrow"/>
          </a:ln>
          <a:effectLst/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33" name="Straight Arrow Connector 32"/>
          <xdr:cNvCxnSpPr>
            <a:stCxn id="19" idx="3"/>
            <a:endCxn id="22" idx="1"/>
          </xdr:cNvCxnSpPr>
        </xdr:nvCxnSpPr>
        <xdr:spPr>
          <a:xfrm>
            <a:off x="9844314" y="4144283"/>
            <a:ext cx="1079499" cy="952499"/>
          </a:xfrm>
          <a:prstGeom prst="straightConnector1">
            <a:avLst/>
          </a:prstGeom>
          <a:ln>
            <a:solidFill>
              <a:schemeClr val="tx1"/>
            </a:solidFill>
            <a:tailEnd type="arrow"/>
          </a:ln>
          <a:effectLst/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34" name="Straight Arrow Connector 33"/>
          <xdr:cNvCxnSpPr>
            <a:stCxn id="22" idx="3"/>
            <a:endCxn id="25" idx="1"/>
          </xdr:cNvCxnSpPr>
        </xdr:nvCxnSpPr>
        <xdr:spPr>
          <a:xfrm flipV="1">
            <a:off x="12055021" y="4547508"/>
            <a:ext cx="696686" cy="549274"/>
          </a:xfrm>
          <a:prstGeom prst="straightConnector1">
            <a:avLst/>
          </a:prstGeom>
          <a:ln>
            <a:solidFill>
              <a:schemeClr val="tx1"/>
            </a:solidFill>
            <a:tailEnd type="arrow"/>
          </a:ln>
          <a:effectLst/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35" name="Straight Arrow Connector 34"/>
          <xdr:cNvCxnSpPr>
            <a:stCxn id="23" idx="3"/>
            <a:endCxn id="24" idx="1"/>
          </xdr:cNvCxnSpPr>
        </xdr:nvCxnSpPr>
        <xdr:spPr>
          <a:xfrm flipV="1">
            <a:off x="10339615" y="5690054"/>
            <a:ext cx="2543626" cy="40821"/>
          </a:xfrm>
          <a:prstGeom prst="straightConnector1">
            <a:avLst/>
          </a:prstGeom>
          <a:ln>
            <a:solidFill>
              <a:schemeClr val="tx1"/>
            </a:solidFill>
            <a:tailEnd type="arrow"/>
          </a:ln>
          <a:effectLst/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36" name="Straight Arrow Connector 35"/>
          <xdr:cNvCxnSpPr>
            <a:stCxn id="24" idx="3"/>
            <a:endCxn id="26" idx="1"/>
          </xdr:cNvCxnSpPr>
        </xdr:nvCxnSpPr>
        <xdr:spPr>
          <a:xfrm flipV="1">
            <a:off x="14001749" y="4039836"/>
            <a:ext cx="1037317" cy="1650218"/>
          </a:xfrm>
          <a:prstGeom prst="straightConnector1">
            <a:avLst/>
          </a:prstGeom>
          <a:ln>
            <a:solidFill>
              <a:schemeClr val="tx1"/>
            </a:solidFill>
            <a:tailEnd type="arrow"/>
          </a:ln>
          <a:effectLst/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37" name="Curved Connector 36"/>
          <xdr:cNvCxnSpPr>
            <a:stCxn id="27" idx="2"/>
            <a:endCxn id="26" idx="2"/>
          </xdr:cNvCxnSpPr>
        </xdr:nvCxnSpPr>
        <xdr:spPr>
          <a:xfrm rot="5400000">
            <a:off x="16940068" y="3134240"/>
            <a:ext cx="41563" cy="2506889"/>
          </a:xfrm>
          <a:prstGeom prst="curvedConnector3">
            <a:avLst>
              <a:gd name="adj1" fmla="val 2254200"/>
            </a:avLst>
          </a:prstGeom>
          <a:ln>
            <a:solidFill>
              <a:srgbClr val="000000"/>
            </a:solidFill>
            <a:tailEnd type="arrow"/>
          </a:ln>
          <a:effectLst/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38" name="Curved Connector 37"/>
          <xdr:cNvCxnSpPr>
            <a:stCxn id="26" idx="0"/>
            <a:endCxn id="27" idx="0"/>
          </xdr:cNvCxnSpPr>
        </xdr:nvCxnSpPr>
        <xdr:spPr>
          <a:xfrm rot="5400000" flipH="1" flipV="1">
            <a:off x="16954499" y="2411413"/>
            <a:ext cx="12699" cy="2506889"/>
          </a:xfrm>
          <a:prstGeom prst="curvedConnector3">
            <a:avLst>
              <a:gd name="adj1" fmla="val 6428687"/>
            </a:avLst>
          </a:prstGeom>
          <a:ln>
            <a:solidFill>
              <a:srgbClr val="000000"/>
            </a:solidFill>
            <a:tailEnd type="arrow"/>
          </a:ln>
          <a:effectLst/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sp macro="" textlink="$M$124">
        <xdr:nvSpPr>
          <xdr:cNvPr id="39" name="Rectangle 31"/>
          <xdr:cNvSpPr/>
        </xdr:nvSpPr>
        <xdr:spPr>
          <a:xfrm>
            <a:off x="16314964" y="2109108"/>
            <a:ext cx="1336675" cy="737260"/>
          </a:xfrm>
          <a:prstGeom prst="rect">
            <a:avLst/>
          </a:prstGeom>
          <a:solidFill>
            <a:schemeClr val="accent5">
              <a:lumMod val="60000"/>
              <a:lumOff val="40000"/>
            </a:schemeClr>
          </a:solidFill>
          <a:ln w="19050" cmpd="sng">
            <a:solidFill>
              <a:schemeClr val="accent5">
                <a:lumMod val="75000"/>
              </a:schemeClr>
            </a:solidFill>
          </a:ln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5E56375E-3838-4309-96C8-7FE9BDF43EF8}" type="TxLink">
              <a:rPr lang="en-US" sz="1200" b="0" i="0" u="none" strike="noStrike">
                <a:solidFill>
                  <a:srgbClr val="000000"/>
                </a:solidFill>
                <a:latin typeface="Calibri"/>
              </a:rPr>
              <a:pPr algn="ctr"/>
              <a:t> =T.DIST.2S()</a:t>
            </a:fld>
            <a:endParaRPr lang="en-US" sz="1100">
              <a:solidFill>
                <a:srgbClr val="008000"/>
              </a:solidFill>
            </a:endParaRPr>
          </a:p>
        </xdr:txBody>
      </xdr:sp>
      <xdr:sp macro="" textlink="$M$127">
        <xdr:nvSpPr>
          <xdr:cNvPr id="40" name="Rectangle 31"/>
          <xdr:cNvSpPr/>
        </xdr:nvSpPr>
        <xdr:spPr>
          <a:xfrm>
            <a:off x="16290471" y="5323115"/>
            <a:ext cx="1336675" cy="737260"/>
          </a:xfrm>
          <a:prstGeom prst="rect">
            <a:avLst/>
          </a:prstGeom>
          <a:solidFill>
            <a:schemeClr val="accent5">
              <a:lumMod val="60000"/>
              <a:lumOff val="40000"/>
            </a:schemeClr>
          </a:solidFill>
          <a:ln w="19050" cmpd="sng">
            <a:solidFill>
              <a:schemeClr val="accent5">
                <a:lumMod val="75000"/>
              </a:schemeClr>
            </a:solidFill>
          </a:ln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3547EB94-4B9F-46D4-99D3-C4FE7DDD5943}" type="TxLink">
              <a:rPr lang="en-US" sz="1200" b="0" i="0" u="none" strike="noStrike">
                <a:solidFill>
                  <a:srgbClr val="000000"/>
                </a:solidFill>
                <a:latin typeface="Calibri"/>
              </a:rPr>
              <a:pPr algn="ctr"/>
              <a:t> =T.INV.2S()</a:t>
            </a:fld>
            <a:endParaRPr lang="en-US" sz="1100">
              <a:solidFill>
                <a:srgbClr val="008000"/>
              </a:solidFill>
            </a:endParaRPr>
          </a:p>
        </xdr:txBody>
      </xdr:sp>
      <xdr:sp macro="" textlink="$M$130">
        <xdr:nvSpPr>
          <xdr:cNvPr id="41" name="Rectangle 31"/>
          <xdr:cNvSpPr/>
        </xdr:nvSpPr>
        <xdr:spPr>
          <a:xfrm>
            <a:off x="13171714" y="1776134"/>
            <a:ext cx="1336675" cy="723651"/>
          </a:xfrm>
          <a:prstGeom prst="rect">
            <a:avLst/>
          </a:prstGeom>
          <a:solidFill>
            <a:schemeClr val="accent6">
              <a:lumMod val="40000"/>
              <a:lumOff val="60000"/>
            </a:schemeClr>
          </a:solidFill>
          <a:ln w="19050" cmpd="sng">
            <a:solidFill>
              <a:srgbClr val="FF0000"/>
            </a:solidFill>
          </a:ln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CF41B688-34A8-446E-A152-95B99F72BF7D}" type="TxLink">
              <a:rPr lang="en-US" sz="1200" b="0" i="0" u="none" strike="noStrike">
                <a:solidFill>
                  <a:srgbClr val="000000"/>
                </a:solidFill>
                <a:latin typeface="Calibri"/>
              </a:rPr>
              <a:pPr algn="ctr"/>
              <a:t> =T.TEST()</a:t>
            </a:fld>
            <a:endParaRPr lang="en-US" sz="1100">
              <a:solidFill>
                <a:srgbClr val="008000"/>
              </a:solidFill>
            </a:endParaRPr>
          </a:p>
        </xdr:txBody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26</xdr:row>
      <xdr:rowOff>0</xdr:rowOff>
    </xdr:from>
    <xdr:to>
      <xdr:col>5</xdr:col>
      <xdr:colOff>335727</xdr:colOff>
      <xdr:row>42</xdr:row>
      <xdr:rowOff>84409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-1</xdr:colOff>
      <xdr:row>46</xdr:row>
      <xdr:rowOff>19500</xdr:rowOff>
    </xdr:from>
    <xdr:to>
      <xdr:col>5</xdr:col>
      <xdr:colOff>335726</xdr:colOff>
      <xdr:row>62</xdr:row>
      <xdr:rowOff>17319</xdr:rowOff>
    </xdr:to>
    <xdr:graphicFrame macro="">
      <xdr:nvGraphicFramePr>
        <xdr:cNvPr id="4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0</xdr:colOff>
      <xdr:row>26</xdr:row>
      <xdr:rowOff>0</xdr:rowOff>
    </xdr:from>
    <xdr:to>
      <xdr:col>7</xdr:col>
      <xdr:colOff>335727</xdr:colOff>
      <xdr:row>42</xdr:row>
      <xdr:rowOff>84409</xdr:rowOff>
    </xdr:to>
    <xdr:graphicFrame macro="">
      <xdr:nvGraphicFramePr>
        <xdr:cNvPr id="5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6</xdr:col>
      <xdr:colOff>0</xdr:colOff>
      <xdr:row>46</xdr:row>
      <xdr:rowOff>19499</xdr:rowOff>
    </xdr:from>
    <xdr:to>
      <xdr:col>7</xdr:col>
      <xdr:colOff>335727</xdr:colOff>
      <xdr:row>62</xdr:row>
      <xdr:rowOff>17318</xdr:rowOff>
    </xdr:to>
    <xdr:graphicFrame macro="">
      <xdr:nvGraphicFramePr>
        <xdr:cNvPr id="6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6</xdr:col>
      <xdr:colOff>0</xdr:colOff>
      <xdr:row>67</xdr:row>
      <xdr:rowOff>152400</xdr:rowOff>
    </xdr:from>
    <xdr:to>
      <xdr:col>8</xdr:col>
      <xdr:colOff>1756944</xdr:colOff>
      <xdr:row>111</xdr:row>
      <xdr:rowOff>13607</xdr:rowOff>
    </xdr:to>
    <xdr:grpSp>
      <xdr:nvGrpSpPr>
        <xdr:cNvPr id="24" name="Group 23"/>
        <xdr:cNvGrpSpPr/>
      </xdr:nvGrpSpPr>
      <xdr:grpSpPr>
        <a:xfrm>
          <a:off x="12026900" y="16395700"/>
          <a:ext cx="8373644" cy="11291207"/>
          <a:chOff x="10668000" y="14668500"/>
          <a:chExt cx="7598944" cy="10261600"/>
        </a:xfrm>
      </xdr:grpSpPr>
      <xdr:pic>
        <xdr:nvPicPr>
          <xdr:cNvPr id="7" name="Picture 6"/>
          <xdr:cNvPicPr>
            <a:picLocks noChangeAspect="1"/>
          </xdr:cNvPicPr>
        </xdr:nvPicPr>
        <xdr:blipFill>
          <a:blip xmlns:r="http://schemas.openxmlformats.org/officeDocument/2006/relationships" r:embed="rId5"/>
          <a:stretch>
            <a:fillRect/>
          </a:stretch>
        </xdr:blipFill>
        <xdr:spPr>
          <a:xfrm>
            <a:off x="10668000" y="14668500"/>
            <a:ext cx="7598944" cy="10261600"/>
          </a:xfrm>
          <a:prstGeom prst="rect">
            <a:avLst/>
          </a:prstGeom>
          <a:ln w="28575" cmpd="sng">
            <a:solidFill>
              <a:schemeClr val="tx1"/>
            </a:solidFill>
          </a:ln>
        </xdr:spPr>
      </xdr:pic>
      <xdr:sp macro="" textlink="">
        <xdr:nvSpPr>
          <xdr:cNvPr id="8" name="Rectangle 7"/>
          <xdr:cNvSpPr/>
        </xdr:nvSpPr>
        <xdr:spPr>
          <a:xfrm>
            <a:off x="14249400" y="18135600"/>
            <a:ext cx="406400" cy="228600"/>
          </a:xfrm>
          <a:prstGeom prst="rect">
            <a:avLst/>
          </a:prstGeom>
          <a:noFill/>
          <a:ln w="28575" cmpd="sng">
            <a:solidFill>
              <a:srgbClr val="FF0000"/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" textlink="">
        <xdr:nvSpPr>
          <xdr:cNvPr id="10" name="Rectangle 9"/>
          <xdr:cNvSpPr/>
        </xdr:nvSpPr>
        <xdr:spPr>
          <a:xfrm>
            <a:off x="11353800" y="18808700"/>
            <a:ext cx="330200" cy="254000"/>
          </a:xfrm>
          <a:prstGeom prst="rect">
            <a:avLst/>
          </a:prstGeom>
          <a:noFill/>
          <a:ln w="28575" cmpd="sng">
            <a:solidFill>
              <a:srgbClr val="FF0000"/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" textlink="">
        <xdr:nvSpPr>
          <xdr:cNvPr id="11" name="Rectangle 10"/>
          <xdr:cNvSpPr/>
        </xdr:nvSpPr>
        <xdr:spPr>
          <a:xfrm>
            <a:off x="14211300" y="18796000"/>
            <a:ext cx="482600" cy="279400"/>
          </a:xfrm>
          <a:prstGeom prst="rect">
            <a:avLst/>
          </a:prstGeom>
          <a:noFill/>
          <a:ln w="28575" cmpd="sng">
            <a:solidFill>
              <a:srgbClr val="FF0000"/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cxnSp macro="">
        <xdr:nvCxnSpPr>
          <xdr:cNvPr id="13" name="Straight Arrow Connector 12"/>
          <xdr:cNvCxnSpPr>
            <a:stCxn id="10" idx="3"/>
            <a:endCxn id="11" idx="1"/>
          </xdr:cNvCxnSpPr>
        </xdr:nvCxnSpPr>
        <xdr:spPr>
          <a:xfrm>
            <a:off x="11684000" y="18935700"/>
            <a:ext cx="2527300" cy="0"/>
          </a:xfrm>
          <a:prstGeom prst="straightConnector1">
            <a:avLst/>
          </a:prstGeom>
          <a:ln>
            <a:solidFill>
              <a:srgbClr val="FF0000"/>
            </a:solidFill>
            <a:tailEnd type="arrow"/>
          </a:ln>
          <a:effectLst/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5" name="Straight Arrow Connector 14"/>
          <xdr:cNvCxnSpPr>
            <a:stCxn id="8" idx="2"/>
            <a:endCxn id="11" idx="0"/>
          </xdr:cNvCxnSpPr>
        </xdr:nvCxnSpPr>
        <xdr:spPr>
          <a:xfrm>
            <a:off x="14452600" y="18364200"/>
            <a:ext cx="0" cy="431800"/>
          </a:xfrm>
          <a:prstGeom prst="straightConnector1">
            <a:avLst/>
          </a:prstGeom>
          <a:ln>
            <a:solidFill>
              <a:srgbClr val="FF0000"/>
            </a:solidFill>
            <a:tailEnd type="arrow"/>
          </a:ln>
          <a:effectLst/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 editAs="oneCell">
    <xdr:from>
      <xdr:col>4</xdr:col>
      <xdr:colOff>233796</xdr:colOff>
      <xdr:row>119</xdr:row>
      <xdr:rowOff>7751</xdr:rowOff>
    </xdr:from>
    <xdr:to>
      <xdr:col>4</xdr:col>
      <xdr:colOff>5537802</xdr:colOff>
      <xdr:row>136</xdr:row>
      <xdr:rowOff>139700</xdr:rowOff>
    </xdr:to>
    <xdr:pic>
      <xdr:nvPicPr>
        <xdr:cNvPr id="44" name="Picture 43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43996" y="30551251"/>
          <a:ext cx="5304006" cy="33704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241299</xdr:colOff>
      <xdr:row>93</xdr:row>
      <xdr:rowOff>0</xdr:rowOff>
    </xdr:from>
    <xdr:to>
      <xdr:col>4</xdr:col>
      <xdr:colOff>5524500</xdr:colOff>
      <xdr:row>103</xdr:row>
      <xdr:rowOff>4603</xdr:rowOff>
    </xdr:to>
    <xdr:pic>
      <xdr:nvPicPr>
        <xdr:cNvPr id="34" name="Kép 33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51499" y="23342600"/>
          <a:ext cx="5283201" cy="335286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228600</xdr:colOff>
      <xdr:row>103</xdr:row>
      <xdr:rowOff>112565</xdr:rowOff>
    </xdr:from>
    <xdr:to>
      <xdr:col>4</xdr:col>
      <xdr:colOff>5562600</xdr:colOff>
      <xdr:row>118</xdr:row>
      <xdr:rowOff>87770</xdr:rowOff>
    </xdr:to>
    <xdr:pic>
      <xdr:nvPicPr>
        <xdr:cNvPr id="43" name="Grafik 4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38800" y="26249165"/>
          <a:ext cx="5334000" cy="28454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75094</xdr:colOff>
      <xdr:row>101</xdr:row>
      <xdr:rowOff>35890</xdr:rowOff>
    </xdr:from>
    <xdr:to>
      <xdr:col>2</xdr:col>
      <xdr:colOff>571499</xdr:colOff>
      <xdr:row>102</xdr:row>
      <xdr:rowOff>4990</xdr:rowOff>
    </xdr:to>
    <xdr:pic>
      <xdr:nvPicPr>
        <xdr:cNvPr id="71" name="Kép 70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54894" y="25512090"/>
          <a:ext cx="496405" cy="540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4195536</xdr:colOff>
      <xdr:row>6</xdr:row>
      <xdr:rowOff>61634</xdr:rowOff>
    </xdr:from>
    <xdr:to>
      <xdr:col>8</xdr:col>
      <xdr:colOff>1061809</xdr:colOff>
      <xdr:row>22</xdr:row>
      <xdr:rowOff>31297</xdr:rowOff>
    </xdr:to>
    <xdr:grpSp>
      <xdr:nvGrpSpPr>
        <xdr:cNvPr id="85" name="Csoportba foglalás 84"/>
        <xdr:cNvGrpSpPr/>
      </xdr:nvGrpSpPr>
      <xdr:grpSpPr>
        <a:xfrm>
          <a:off x="9605736" y="1611034"/>
          <a:ext cx="10099673" cy="4236863"/>
          <a:chOff x="9012465" y="1776134"/>
          <a:chExt cx="10119630" cy="4391984"/>
        </a:xfrm>
      </xdr:grpSpPr>
      <xdr:cxnSp macro="">
        <xdr:nvCxnSpPr>
          <xdr:cNvPr id="79" name="Curved Connector 59"/>
          <xdr:cNvCxnSpPr>
            <a:stCxn id="25" idx="0"/>
            <a:endCxn id="33" idx="0"/>
          </xdr:cNvCxnSpPr>
        </xdr:nvCxnSpPr>
        <xdr:spPr>
          <a:xfrm rot="5400000" flipH="1" flipV="1">
            <a:off x="13730093" y="-637620"/>
            <a:ext cx="184471" cy="8781529"/>
          </a:xfrm>
          <a:prstGeom prst="curvedConnector3">
            <a:avLst>
              <a:gd name="adj1" fmla="val 708587"/>
            </a:avLst>
          </a:prstGeom>
          <a:ln>
            <a:solidFill>
              <a:srgbClr val="FF0000"/>
            </a:solidFill>
            <a:tailEnd type="arrow"/>
          </a:ln>
          <a:effectLst/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sp macro="" textlink="$M$71">
        <xdr:nvSpPr>
          <xdr:cNvPr id="25" name="Rectangle 24"/>
          <xdr:cNvSpPr/>
        </xdr:nvSpPr>
        <xdr:spPr>
          <a:xfrm>
            <a:off x="9018814" y="3845379"/>
            <a:ext cx="825500" cy="597807"/>
          </a:xfrm>
          <a:prstGeom prst="rect">
            <a:avLst/>
          </a:prstGeom>
          <a:solidFill>
            <a:srgbClr val="CCFFCC"/>
          </a:solidFill>
          <a:ln w="19050" cmpd="sng">
            <a:solidFill>
              <a:srgbClr val="008000"/>
            </a:solidFill>
          </a:ln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F4345BB7-3688-7F46-9EE5-394C7E3DA819}" type="TxLink">
              <a:rPr lang="en-US" sz="1100">
                <a:solidFill>
                  <a:srgbClr val="008000"/>
                </a:solidFill>
              </a:rPr>
              <a:pPr algn="ctr"/>
              <a:t>sample</a:t>
            </a:fld>
            <a:endParaRPr lang="en-US" sz="1100">
              <a:solidFill>
                <a:srgbClr val="008000"/>
              </a:solidFill>
            </a:endParaRPr>
          </a:p>
        </xdr:txBody>
      </xdr:sp>
      <xdr:sp macro="" textlink="$M$74">
        <xdr:nvSpPr>
          <xdr:cNvPr id="26" name="Rectangle 25"/>
          <xdr:cNvSpPr/>
        </xdr:nvSpPr>
        <xdr:spPr>
          <a:xfrm>
            <a:off x="10911114" y="3008085"/>
            <a:ext cx="1144814" cy="407307"/>
          </a:xfrm>
          <a:prstGeom prst="rect">
            <a:avLst/>
          </a:prstGeom>
          <a:solidFill>
            <a:srgbClr val="CCFFCC"/>
          </a:solidFill>
          <a:ln w="19050" cmpd="sng">
            <a:solidFill>
              <a:srgbClr val="008000"/>
            </a:solidFill>
          </a:ln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78C4E970-D4E8-B347-84C6-A2E94F09781E}" type="TxLink">
              <a:rPr lang="en-US" sz="1100">
                <a:solidFill>
                  <a:srgbClr val="008000"/>
                </a:solidFill>
              </a:rPr>
              <a:pPr algn="ctr"/>
              <a:t>mean</a:t>
            </a:fld>
            <a:endParaRPr lang="en-US" sz="1100">
              <a:solidFill>
                <a:srgbClr val="008000"/>
              </a:solidFill>
            </a:endParaRPr>
          </a:p>
        </xdr:txBody>
      </xdr:sp>
      <xdr:sp macro="" textlink="$M$77">
        <xdr:nvSpPr>
          <xdr:cNvPr id="27" name="Rectangle 26"/>
          <xdr:cNvSpPr/>
        </xdr:nvSpPr>
        <xdr:spPr>
          <a:xfrm>
            <a:off x="10911113" y="3542392"/>
            <a:ext cx="1131208" cy="1211036"/>
          </a:xfrm>
          <a:prstGeom prst="rect">
            <a:avLst/>
          </a:prstGeom>
          <a:solidFill>
            <a:srgbClr val="CCFFCC"/>
          </a:solidFill>
          <a:ln w="19050" cmpd="sng">
            <a:solidFill>
              <a:srgbClr val="008000"/>
            </a:solidFill>
          </a:ln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48FA495D-2165-4D40-A734-582C90C13984}" type="TxLink">
              <a:rPr lang="en-US" sz="1100">
                <a:solidFill>
                  <a:srgbClr val="008000"/>
                </a:solidFill>
              </a:rPr>
              <a:pPr algn="ctr"/>
              <a:t>estimation of the theoretical standard deviation</a:t>
            </a:fld>
            <a:endParaRPr lang="en-US" sz="1100">
              <a:solidFill>
                <a:srgbClr val="008000"/>
              </a:solidFill>
            </a:endParaRPr>
          </a:p>
        </xdr:txBody>
      </xdr:sp>
      <xdr:sp macro="" textlink="$M$80">
        <xdr:nvSpPr>
          <xdr:cNvPr id="28" name="Rectangle 27"/>
          <xdr:cNvSpPr/>
        </xdr:nvSpPr>
        <xdr:spPr>
          <a:xfrm>
            <a:off x="10923813" y="4893128"/>
            <a:ext cx="1131208" cy="407307"/>
          </a:xfrm>
          <a:prstGeom prst="rect">
            <a:avLst/>
          </a:prstGeom>
          <a:solidFill>
            <a:srgbClr val="CCFFCC"/>
          </a:solidFill>
          <a:ln w="19050" cmpd="sng">
            <a:solidFill>
              <a:srgbClr val="008000"/>
            </a:solidFill>
          </a:ln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C8A97395-2F39-BC46-9073-364ECF44B571}" type="TxLink">
              <a:rPr lang="en-US" sz="1100">
                <a:solidFill>
                  <a:srgbClr val="008000"/>
                </a:solidFill>
              </a:rPr>
              <a:pPr algn="ctr"/>
              <a:t>data count</a:t>
            </a:fld>
            <a:endParaRPr lang="en-US" sz="1100">
              <a:solidFill>
                <a:srgbClr val="008000"/>
              </a:solidFill>
            </a:endParaRPr>
          </a:p>
        </xdr:txBody>
      </xdr:sp>
      <xdr:sp macro="" textlink="$M$86">
        <xdr:nvSpPr>
          <xdr:cNvPr id="29" name="Rectangle 28"/>
          <xdr:cNvSpPr/>
        </xdr:nvSpPr>
        <xdr:spPr>
          <a:xfrm>
            <a:off x="9012465" y="5415643"/>
            <a:ext cx="1327150" cy="630464"/>
          </a:xfrm>
          <a:prstGeom prst="rect">
            <a:avLst/>
          </a:prstGeom>
          <a:solidFill>
            <a:srgbClr val="CCFFCC"/>
          </a:solidFill>
          <a:ln w="19050" cmpd="sng">
            <a:solidFill>
              <a:srgbClr val="008000"/>
            </a:solidFill>
          </a:ln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6E65E8E2-90C7-4F72-A6DD-5A62E6D41C46}" type="TxLink">
              <a:rPr lang="en-US" sz="1200" b="0" i="0" u="none" strike="noStrike">
                <a:solidFill>
                  <a:srgbClr val="008000"/>
                </a:solidFill>
                <a:latin typeface="Calibri"/>
              </a:rPr>
              <a:pPr algn="ctr"/>
              <a:t>null hypothesis</a:t>
            </a:fld>
            <a:endParaRPr lang="en-US" sz="1100">
              <a:solidFill>
                <a:srgbClr val="008000"/>
              </a:solidFill>
            </a:endParaRPr>
          </a:p>
        </xdr:txBody>
      </xdr:sp>
      <xdr:sp macro="" textlink="$M$89">
        <xdr:nvSpPr>
          <xdr:cNvPr id="30" name="Rectangle 29"/>
          <xdr:cNvSpPr/>
        </xdr:nvSpPr>
        <xdr:spPr>
          <a:xfrm>
            <a:off x="12883241" y="5211989"/>
            <a:ext cx="1118508" cy="956129"/>
          </a:xfrm>
          <a:prstGeom prst="rect">
            <a:avLst/>
          </a:prstGeom>
          <a:solidFill>
            <a:srgbClr val="CCFFCC"/>
          </a:solidFill>
          <a:ln w="19050" cmpd="sng">
            <a:solidFill>
              <a:srgbClr val="008000"/>
            </a:solidFill>
          </a:ln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AD3F3222-4A9C-4013-AFC3-5201118EF766}" type="TxLink">
              <a:rPr lang="en-US" sz="1200" b="0" i="0" u="none" strike="noStrike">
                <a:solidFill>
                  <a:srgbClr val="008000"/>
                </a:solidFill>
                <a:latin typeface="Calibri"/>
              </a:rPr>
              <a:pPr algn="ctr"/>
              <a:t>expected value</a:t>
            </a:fld>
            <a:endParaRPr lang="en-US" sz="1100">
              <a:solidFill>
                <a:srgbClr val="008000"/>
              </a:solidFill>
            </a:endParaRPr>
          </a:p>
        </xdr:txBody>
      </xdr:sp>
      <xdr:sp macro="" textlink="$M$83">
        <xdr:nvSpPr>
          <xdr:cNvPr id="31" name="Rectangle 30"/>
          <xdr:cNvSpPr/>
        </xdr:nvSpPr>
        <xdr:spPr>
          <a:xfrm>
            <a:off x="12751707" y="4154715"/>
            <a:ext cx="1333500" cy="785586"/>
          </a:xfrm>
          <a:prstGeom prst="rect">
            <a:avLst/>
          </a:prstGeom>
          <a:solidFill>
            <a:srgbClr val="CCFFCC"/>
          </a:solidFill>
          <a:ln w="19050" cmpd="sng">
            <a:solidFill>
              <a:srgbClr val="008000"/>
            </a:solidFill>
          </a:ln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E243845C-C7DC-8B43-8C68-E8B89863FBB3}" type="TxLink">
              <a:rPr lang="en-US" sz="1100">
                <a:solidFill>
                  <a:srgbClr val="008000"/>
                </a:solidFill>
              </a:rPr>
              <a:pPr algn="ctr"/>
              <a:t>standard error 
(standard deviation of the mean)</a:t>
            </a:fld>
            <a:endParaRPr lang="en-US" sz="1100">
              <a:solidFill>
                <a:srgbClr val="008000"/>
              </a:solidFill>
            </a:endParaRPr>
          </a:p>
        </xdr:txBody>
      </xdr:sp>
      <xdr:sp macro="" textlink="$M$92">
        <xdr:nvSpPr>
          <xdr:cNvPr id="32" name="Rectangle 31"/>
          <xdr:cNvSpPr/>
        </xdr:nvSpPr>
        <xdr:spPr>
          <a:xfrm>
            <a:off x="15039066" y="3671206"/>
            <a:ext cx="1336675" cy="737260"/>
          </a:xfrm>
          <a:prstGeom prst="rect">
            <a:avLst/>
          </a:prstGeom>
          <a:solidFill>
            <a:srgbClr val="CCFFCC"/>
          </a:solidFill>
          <a:ln w="19050" cmpd="sng">
            <a:solidFill>
              <a:srgbClr val="008000"/>
            </a:solidFill>
          </a:ln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D0319296-DD72-2B43-BA48-F4F8A2E5BAC3}" type="TxLink">
              <a:rPr lang="en-US" sz="1100">
                <a:solidFill>
                  <a:srgbClr val="008000"/>
                </a:solidFill>
              </a:rPr>
              <a:pPr algn="ctr"/>
              <a:t>t-value 
of the sample</a:t>
            </a:fld>
            <a:endParaRPr lang="en-US" sz="1100">
              <a:solidFill>
                <a:srgbClr val="008000"/>
              </a:solidFill>
            </a:endParaRPr>
          </a:p>
        </xdr:txBody>
      </xdr:sp>
      <xdr:sp macro="" textlink="$M$95">
        <xdr:nvSpPr>
          <xdr:cNvPr id="33" name="Rectangle 32"/>
          <xdr:cNvSpPr/>
        </xdr:nvSpPr>
        <xdr:spPr>
          <a:xfrm>
            <a:off x="17296491" y="3658507"/>
            <a:ext cx="1835604" cy="708396"/>
          </a:xfrm>
          <a:prstGeom prst="rect">
            <a:avLst/>
          </a:prstGeom>
          <a:solidFill>
            <a:srgbClr val="CCFFCC"/>
          </a:solidFill>
          <a:ln w="19050" cmpd="sng">
            <a:solidFill>
              <a:srgbClr val="008000"/>
            </a:solidFill>
          </a:ln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C5716EAB-DD2D-43D5-B8CC-1E6EB21E6837}" type="TxLink">
              <a:rPr lang="en-US" sz="1100" b="0" i="0" u="none" strike="noStrike">
                <a:solidFill>
                  <a:srgbClr val="008000"/>
                </a:solidFill>
                <a:latin typeface="Calibri"/>
              </a:rPr>
              <a:pPr algn="ctr"/>
              <a:t>two-tailed p-value 
of the sample</a:t>
            </a:fld>
            <a:endParaRPr lang="en-US" sz="1100">
              <a:solidFill>
                <a:srgbClr val="008000"/>
              </a:solidFill>
            </a:endParaRPr>
          </a:p>
        </xdr:txBody>
      </xdr:sp>
      <xdr:cxnSp macro="">
        <xdr:nvCxnSpPr>
          <xdr:cNvPr id="35" name="Straight Arrow Connector 34"/>
          <xdr:cNvCxnSpPr>
            <a:stCxn id="25" idx="3"/>
            <a:endCxn id="26" idx="1"/>
          </xdr:cNvCxnSpPr>
        </xdr:nvCxnSpPr>
        <xdr:spPr>
          <a:xfrm flipV="1">
            <a:off x="9844314" y="3211739"/>
            <a:ext cx="1066800" cy="932544"/>
          </a:xfrm>
          <a:prstGeom prst="straightConnector1">
            <a:avLst/>
          </a:prstGeom>
          <a:ln>
            <a:solidFill>
              <a:schemeClr val="tx1"/>
            </a:solidFill>
            <a:tailEnd type="arrow"/>
          </a:ln>
          <a:effectLst/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36" name="Straight Arrow Connector 35"/>
          <xdr:cNvCxnSpPr>
            <a:stCxn id="26" idx="3"/>
            <a:endCxn id="32" idx="1"/>
          </xdr:cNvCxnSpPr>
        </xdr:nvCxnSpPr>
        <xdr:spPr>
          <a:xfrm>
            <a:off x="12055928" y="3211739"/>
            <a:ext cx="2983138" cy="828097"/>
          </a:xfrm>
          <a:prstGeom prst="straightConnector1">
            <a:avLst/>
          </a:prstGeom>
          <a:ln>
            <a:solidFill>
              <a:schemeClr val="tx1"/>
            </a:solidFill>
            <a:tailEnd type="arrow"/>
          </a:ln>
          <a:effectLst/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37" name="Straight Arrow Connector 36"/>
          <xdr:cNvCxnSpPr>
            <a:stCxn id="31" idx="3"/>
            <a:endCxn id="32" idx="1"/>
          </xdr:cNvCxnSpPr>
        </xdr:nvCxnSpPr>
        <xdr:spPr>
          <a:xfrm flipV="1">
            <a:off x="14085207" y="4039836"/>
            <a:ext cx="953859" cy="507672"/>
          </a:xfrm>
          <a:prstGeom prst="straightConnector1">
            <a:avLst/>
          </a:prstGeom>
          <a:ln>
            <a:solidFill>
              <a:schemeClr val="tx1"/>
            </a:solidFill>
            <a:tailEnd type="arrow"/>
          </a:ln>
          <a:effectLst/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38" name="Straight Arrow Connector 37"/>
          <xdr:cNvCxnSpPr>
            <a:stCxn id="27" idx="3"/>
            <a:endCxn id="31" idx="1"/>
          </xdr:cNvCxnSpPr>
        </xdr:nvCxnSpPr>
        <xdr:spPr>
          <a:xfrm>
            <a:off x="12042321" y="4147910"/>
            <a:ext cx="709386" cy="399598"/>
          </a:xfrm>
          <a:prstGeom prst="straightConnector1">
            <a:avLst/>
          </a:prstGeom>
          <a:ln>
            <a:solidFill>
              <a:schemeClr val="tx1"/>
            </a:solidFill>
            <a:tailEnd type="arrow"/>
          </a:ln>
          <a:effectLst/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39" name="Straight Arrow Connector 38"/>
          <xdr:cNvCxnSpPr>
            <a:stCxn id="25" idx="3"/>
            <a:endCxn id="27" idx="1"/>
          </xdr:cNvCxnSpPr>
        </xdr:nvCxnSpPr>
        <xdr:spPr>
          <a:xfrm>
            <a:off x="9844314" y="4144283"/>
            <a:ext cx="1066799" cy="3627"/>
          </a:xfrm>
          <a:prstGeom prst="straightConnector1">
            <a:avLst/>
          </a:prstGeom>
          <a:ln>
            <a:solidFill>
              <a:schemeClr val="tx1"/>
            </a:solidFill>
            <a:tailEnd type="arrow"/>
          </a:ln>
          <a:effectLst/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40" name="Straight Arrow Connector 39"/>
          <xdr:cNvCxnSpPr>
            <a:stCxn id="25" idx="3"/>
            <a:endCxn id="28" idx="1"/>
          </xdr:cNvCxnSpPr>
        </xdr:nvCxnSpPr>
        <xdr:spPr>
          <a:xfrm>
            <a:off x="9844314" y="4144283"/>
            <a:ext cx="1079499" cy="952499"/>
          </a:xfrm>
          <a:prstGeom prst="straightConnector1">
            <a:avLst/>
          </a:prstGeom>
          <a:ln>
            <a:solidFill>
              <a:schemeClr val="tx1"/>
            </a:solidFill>
            <a:tailEnd type="arrow"/>
          </a:ln>
          <a:effectLst/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41" name="Straight Arrow Connector 40"/>
          <xdr:cNvCxnSpPr>
            <a:stCxn id="28" idx="3"/>
            <a:endCxn id="31" idx="1"/>
          </xdr:cNvCxnSpPr>
        </xdr:nvCxnSpPr>
        <xdr:spPr>
          <a:xfrm flipV="1">
            <a:off x="12055021" y="4547508"/>
            <a:ext cx="696686" cy="549274"/>
          </a:xfrm>
          <a:prstGeom prst="straightConnector1">
            <a:avLst/>
          </a:prstGeom>
          <a:ln>
            <a:solidFill>
              <a:schemeClr val="tx1"/>
            </a:solidFill>
            <a:tailEnd type="arrow"/>
          </a:ln>
          <a:effectLst/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42" name="Straight Arrow Connector 41"/>
          <xdr:cNvCxnSpPr>
            <a:stCxn id="29" idx="3"/>
            <a:endCxn id="30" idx="1"/>
          </xdr:cNvCxnSpPr>
        </xdr:nvCxnSpPr>
        <xdr:spPr>
          <a:xfrm flipV="1">
            <a:off x="10339615" y="5690054"/>
            <a:ext cx="2543626" cy="40821"/>
          </a:xfrm>
          <a:prstGeom prst="straightConnector1">
            <a:avLst/>
          </a:prstGeom>
          <a:ln>
            <a:solidFill>
              <a:schemeClr val="tx1"/>
            </a:solidFill>
            <a:tailEnd type="arrow"/>
          </a:ln>
          <a:effectLst/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55" name="Straight Arrow Connector 54"/>
          <xdr:cNvCxnSpPr>
            <a:stCxn id="30" idx="3"/>
            <a:endCxn id="32" idx="1"/>
          </xdr:cNvCxnSpPr>
        </xdr:nvCxnSpPr>
        <xdr:spPr>
          <a:xfrm flipV="1">
            <a:off x="14001749" y="4039836"/>
            <a:ext cx="1037317" cy="1650218"/>
          </a:xfrm>
          <a:prstGeom prst="straightConnector1">
            <a:avLst/>
          </a:prstGeom>
          <a:ln>
            <a:solidFill>
              <a:schemeClr val="tx1"/>
            </a:solidFill>
            <a:tailEnd type="arrow"/>
          </a:ln>
          <a:effectLst/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64" name="Curved Connector 63"/>
          <xdr:cNvCxnSpPr>
            <a:stCxn id="33" idx="2"/>
            <a:endCxn id="32" idx="2"/>
          </xdr:cNvCxnSpPr>
        </xdr:nvCxnSpPr>
        <xdr:spPr>
          <a:xfrm rot="5400000">
            <a:off x="16940068" y="3134240"/>
            <a:ext cx="41563" cy="2506889"/>
          </a:xfrm>
          <a:prstGeom prst="curvedConnector3">
            <a:avLst>
              <a:gd name="adj1" fmla="val 2254200"/>
            </a:avLst>
          </a:prstGeom>
          <a:ln>
            <a:solidFill>
              <a:srgbClr val="000000"/>
            </a:solidFill>
            <a:tailEnd type="arrow"/>
          </a:ln>
          <a:effectLst/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60" name="Curved Connector 59"/>
          <xdr:cNvCxnSpPr>
            <a:stCxn id="32" idx="0"/>
            <a:endCxn id="33" idx="0"/>
          </xdr:cNvCxnSpPr>
        </xdr:nvCxnSpPr>
        <xdr:spPr>
          <a:xfrm rot="5400000" flipH="1" flipV="1">
            <a:off x="16954499" y="2411413"/>
            <a:ext cx="12699" cy="2506889"/>
          </a:xfrm>
          <a:prstGeom prst="curvedConnector3">
            <a:avLst>
              <a:gd name="adj1" fmla="val 6428687"/>
            </a:avLst>
          </a:prstGeom>
          <a:ln>
            <a:solidFill>
              <a:srgbClr val="000000"/>
            </a:solidFill>
            <a:tailEnd type="arrow"/>
          </a:ln>
          <a:effectLst/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sp macro="" textlink="$M$124">
        <xdr:nvSpPr>
          <xdr:cNvPr id="75" name="Rectangle 31"/>
          <xdr:cNvSpPr/>
        </xdr:nvSpPr>
        <xdr:spPr>
          <a:xfrm>
            <a:off x="16314964" y="2109108"/>
            <a:ext cx="1336675" cy="737260"/>
          </a:xfrm>
          <a:prstGeom prst="rect">
            <a:avLst/>
          </a:prstGeom>
          <a:solidFill>
            <a:schemeClr val="accent5">
              <a:lumMod val="60000"/>
              <a:lumOff val="40000"/>
            </a:schemeClr>
          </a:solidFill>
          <a:ln w="19050" cmpd="sng">
            <a:solidFill>
              <a:schemeClr val="accent5">
                <a:lumMod val="75000"/>
              </a:schemeClr>
            </a:solidFill>
          </a:ln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5E56375E-3838-4309-96C8-7FE9BDF43EF8}" type="TxLink">
              <a:rPr lang="en-US" sz="1200" b="0" i="0" u="none" strike="noStrike">
                <a:solidFill>
                  <a:srgbClr val="000000"/>
                </a:solidFill>
                <a:latin typeface="Calibri"/>
              </a:rPr>
              <a:pPr algn="ctr"/>
              <a:t> =T.DIST.2S()</a:t>
            </a:fld>
            <a:endParaRPr lang="en-US" sz="1100">
              <a:solidFill>
                <a:srgbClr val="008000"/>
              </a:solidFill>
            </a:endParaRPr>
          </a:p>
        </xdr:txBody>
      </xdr:sp>
      <xdr:sp macro="" textlink="$M$127">
        <xdr:nvSpPr>
          <xdr:cNvPr id="77" name="Rectangle 31"/>
          <xdr:cNvSpPr/>
        </xdr:nvSpPr>
        <xdr:spPr>
          <a:xfrm>
            <a:off x="16290471" y="5323115"/>
            <a:ext cx="1336675" cy="737260"/>
          </a:xfrm>
          <a:prstGeom prst="rect">
            <a:avLst/>
          </a:prstGeom>
          <a:solidFill>
            <a:schemeClr val="accent5">
              <a:lumMod val="60000"/>
              <a:lumOff val="40000"/>
            </a:schemeClr>
          </a:solidFill>
          <a:ln w="19050" cmpd="sng">
            <a:solidFill>
              <a:schemeClr val="accent5">
                <a:lumMod val="75000"/>
              </a:schemeClr>
            </a:solidFill>
          </a:ln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3547EB94-4B9F-46D4-99D3-C4FE7DDD5943}" type="TxLink">
              <a:rPr lang="en-US" sz="1200" b="0" i="0" u="none" strike="noStrike">
                <a:solidFill>
                  <a:srgbClr val="000000"/>
                </a:solidFill>
                <a:latin typeface="Calibri"/>
              </a:rPr>
              <a:pPr algn="ctr"/>
              <a:t> =T.INV.2S()</a:t>
            </a:fld>
            <a:endParaRPr lang="en-US" sz="1100">
              <a:solidFill>
                <a:srgbClr val="008000"/>
              </a:solidFill>
            </a:endParaRPr>
          </a:p>
        </xdr:txBody>
      </xdr:sp>
      <xdr:sp macro="" textlink="$M$130">
        <xdr:nvSpPr>
          <xdr:cNvPr id="84" name="Rectangle 31"/>
          <xdr:cNvSpPr/>
        </xdr:nvSpPr>
        <xdr:spPr>
          <a:xfrm>
            <a:off x="13171714" y="1776134"/>
            <a:ext cx="1336675" cy="723651"/>
          </a:xfrm>
          <a:prstGeom prst="rect">
            <a:avLst/>
          </a:prstGeom>
          <a:solidFill>
            <a:schemeClr val="accent6">
              <a:lumMod val="40000"/>
              <a:lumOff val="60000"/>
            </a:schemeClr>
          </a:solidFill>
          <a:ln w="19050" cmpd="sng">
            <a:solidFill>
              <a:srgbClr val="FF0000"/>
            </a:solidFill>
          </a:ln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CF41B688-34A8-446E-A152-95B99F72BF7D}" type="TxLink">
              <a:rPr lang="en-US" sz="1200" b="0" i="0" u="none" strike="noStrike">
                <a:solidFill>
                  <a:srgbClr val="000000"/>
                </a:solidFill>
                <a:latin typeface="Calibri"/>
              </a:rPr>
              <a:pPr algn="ctr"/>
              <a:t> =T.TEST()</a:t>
            </a:fld>
            <a:endParaRPr lang="en-US" sz="1100">
              <a:solidFill>
                <a:srgbClr val="008000"/>
              </a:solidFill>
            </a:endParaRPr>
          </a:p>
        </xdr:txBody>
      </xdr:sp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609600</xdr:colOff>
      <xdr:row>19</xdr:row>
      <xdr:rowOff>165100</xdr:rowOff>
    </xdr:from>
    <xdr:to>
      <xdr:col>11</xdr:col>
      <xdr:colOff>558800</xdr:colOff>
      <xdr:row>37</xdr:row>
      <xdr:rowOff>127000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10</xdr:col>
      <xdr:colOff>723900</xdr:colOff>
      <xdr:row>31</xdr:row>
      <xdr:rowOff>165100</xdr:rowOff>
    </xdr:from>
    <xdr:to>
      <xdr:col>10</xdr:col>
      <xdr:colOff>723900</xdr:colOff>
      <xdr:row>34</xdr:row>
      <xdr:rowOff>38100</xdr:rowOff>
    </xdr:to>
    <xdr:cxnSp macro="">
      <xdr:nvCxnSpPr>
        <xdr:cNvPr id="5" name="Straight Arrow Connector 4"/>
        <xdr:cNvCxnSpPr/>
      </xdr:nvCxnSpPr>
      <xdr:spPr>
        <a:xfrm>
          <a:off x="10502900" y="8547100"/>
          <a:ext cx="0" cy="444500"/>
        </a:xfrm>
        <a:prstGeom prst="straightConnector1">
          <a:avLst/>
        </a:prstGeom>
        <a:ln>
          <a:solidFill>
            <a:srgbClr val="000000"/>
          </a:solidFill>
          <a:tailEnd type="arrow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63500</xdr:colOff>
      <xdr:row>5</xdr:row>
      <xdr:rowOff>62790</xdr:rowOff>
    </xdr:from>
    <xdr:to>
      <xdr:col>5</xdr:col>
      <xdr:colOff>4191000</xdr:colOff>
      <xdr:row>15</xdr:row>
      <xdr:rowOff>152400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64225" y="1062915"/>
          <a:ext cx="4127500" cy="288996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63500</xdr:colOff>
      <xdr:row>5</xdr:row>
      <xdr:rowOff>62790</xdr:rowOff>
    </xdr:from>
    <xdr:to>
      <xdr:col>5</xdr:col>
      <xdr:colOff>4191000</xdr:colOff>
      <xdr:row>15</xdr:row>
      <xdr:rowOff>152400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42000" y="1015290"/>
          <a:ext cx="4127500" cy="2566110"/>
        </a:xfrm>
        <a:prstGeom prst="rect">
          <a:avLst/>
        </a:prstGeom>
      </xdr:spPr>
    </xdr:pic>
    <xdr:clientData/>
  </xdr:twoCellAnchor>
  <xdr:twoCellAnchor>
    <xdr:from>
      <xdr:col>3</xdr:col>
      <xdr:colOff>355600</xdr:colOff>
      <xdr:row>16</xdr:row>
      <xdr:rowOff>177800</xdr:rowOff>
    </xdr:from>
    <xdr:to>
      <xdr:col>8</xdr:col>
      <xdr:colOff>190500</xdr:colOff>
      <xdr:row>29</xdr:row>
      <xdr:rowOff>0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736600</xdr:colOff>
      <xdr:row>23</xdr:row>
      <xdr:rowOff>25400</xdr:rowOff>
    </xdr:from>
    <xdr:to>
      <xdr:col>6</xdr:col>
      <xdr:colOff>736600</xdr:colOff>
      <xdr:row>25</xdr:row>
      <xdr:rowOff>88900</xdr:rowOff>
    </xdr:to>
    <xdr:cxnSp macro="">
      <xdr:nvCxnSpPr>
        <xdr:cNvPr id="4" name="Straight Arrow Connector 3"/>
        <xdr:cNvCxnSpPr/>
      </xdr:nvCxnSpPr>
      <xdr:spPr>
        <a:xfrm>
          <a:off x="10769600" y="7835900"/>
          <a:ext cx="0" cy="444500"/>
        </a:xfrm>
        <a:prstGeom prst="straightConnector1">
          <a:avLst/>
        </a:prstGeom>
        <a:ln>
          <a:solidFill>
            <a:srgbClr val="000000"/>
          </a:solidFill>
          <a:tailEnd type="arrow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10</xdr:row>
      <xdr:rowOff>0</xdr:rowOff>
    </xdr:from>
    <xdr:to>
      <xdr:col>8</xdr:col>
      <xdr:colOff>0</xdr:colOff>
      <xdr:row>19</xdr:row>
      <xdr:rowOff>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0</xdr:colOff>
      <xdr:row>20</xdr:row>
      <xdr:rowOff>0</xdr:rowOff>
    </xdr:from>
    <xdr:to>
      <xdr:col>8</xdr:col>
      <xdr:colOff>0</xdr:colOff>
      <xdr:row>38</xdr:row>
      <xdr:rowOff>0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C/Users/tanar/AppData/Local/Temp/Stat_03_01-06_k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ergelyagocs/Documents/Oktat&#225;s/Statisztika/3nyelv&#369;%20feladatlapok/stat_04_jo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T"/>
      <sheetName val="DataGen"/>
      <sheetName val="3.1f"/>
      <sheetName val="3.1m"/>
      <sheetName val="3.2f"/>
      <sheetName val="3.2m"/>
      <sheetName val="3.3f"/>
      <sheetName val="3.3m"/>
      <sheetName val="3.4f"/>
      <sheetName val="3.4m"/>
      <sheetName val="3.5f"/>
      <sheetName val="3.5m"/>
      <sheetName val="3.6f"/>
      <sheetName val="3.6m"/>
    </sheetNames>
    <sheetDataSet>
      <sheetData sheetId="0"/>
      <sheetData sheetId="1"/>
      <sheetData sheetId="2"/>
      <sheetData sheetId="3">
        <row r="3">
          <cell r="C3" t="str">
            <v>0</v>
          </cell>
        </row>
        <row r="4">
          <cell r="C4" t="str">
            <v>A</v>
          </cell>
        </row>
        <row r="5">
          <cell r="C5" t="str">
            <v>A</v>
          </cell>
        </row>
        <row r="6">
          <cell r="C6" t="str">
            <v>B</v>
          </cell>
        </row>
        <row r="7">
          <cell r="C7" t="str">
            <v>A</v>
          </cell>
        </row>
        <row r="8">
          <cell r="C8" t="str">
            <v>A</v>
          </cell>
        </row>
        <row r="9">
          <cell r="C9" t="str">
            <v>0</v>
          </cell>
        </row>
        <row r="10">
          <cell r="C10" t="str">
            <v>0</v>
          </cell>
        </row>
        <row r="11">
          <cell r="C11" t="str">
            <v>A</v>
          </cell>
        </row>
        <row r="12">
          <cell r="C12" t="str">
            <v>B</v>
          </cell>
        </row>
        <row r="13">
          <cell r="C13" t="str">
            <v>0</v>
          </cell>
        </row>
        <row r="14">
          <cell r="C14" t="str">
            <v>B</v>
          </cell>
        </row>
        <row r="15">
          <cell r="C15" t="str">
            <v>A</v>
          </cell>
        </row>
        <row r="16">
          <cell r="C16" t="str">
            <v>AB</v>
          </cell>
        </row>
        <row r="17">
          <cell r="C17" t="str">
            <v>0</v>
          </cell>
        </row>
        <row r="18">
          <cell r="C18" t="str">
            <v>A</v>
          </cell>
        </row>
        <row r="19">
          <cell r="C19" t="str">
            <v>0</v>
          </cell>
        </row>
        <row r="20">
          <cell r="C20" t="str">
            <v>0</v>
          </cell>
        </row>
        <row r="21">
          <cell r="C21" t="str">
            <v>0</v>
          </cell>
        </row>
        <row r="22">
          <cell r="C22" t="str">
            <v>A</v>
          </cell>
        </row>
        <row r="23">
          <cell r="C23" t="str">
            <v>A</v>
          </cell>
        </row>
        <row r="24">
          <cell r="C24" t="str">
            <v>0</v>
          </cell>
        </row>
        <row r="25">
          <cell r="C25" t="str">
            <v>B</v>
          </cell>
        </row>
        <row r="26">
          <cell r="C26" t="str">
            <v>A</v>
          </cell>
        </row>
        <row r="27">
          <cell r="C27" t="str">
            <v>A</v>
          </cell>
        </row>
        <row r="28">
          <cell r="C28" t="str">
            <v>B</v>
          </cell>
        </row>
        <row r="29">
          <cell r="C29" t="str">
            <v>A</v>
          </cell>
        </row>
        <row r="30">
          <cell r="C30" t="str">
            <v>AB</v>
          </cell>
        </row>
        <row r="31">
          <cell r="C31" t="str">
            <v>A</v>
          </cell>
        </row>
        <row r="32">
          <cell r="C32" t="str">
            <v>0</v>
          </cell>
        </row>
        <row r="33">
          <cell r="C33" t="str">
            <v>A</v>
          </cell>
        </row>
        <row r="34">
          <cell r="C34" t="str">
            <v>A</v>
          </cell>
        </row>
        <row r="35">
          <cell r="C35" t="str">
            <v>A</v>
          </cell>
        </row>
        <row r="36">
          <cell r="C36" t="str">
            <v>A</v>
          </cell>
        </row>
        <row r="37">
          <cell r="C37" t="str">
            <v>A</v>
          </cell>
        </row>
        <row r="38">
          <cell r="C38" t="str">
            <v>A</v>
          </cell>
        </row>
        <row r="39">
          <cell r="C39" t="str">
            <v>A</v>
          </cell>
        </row>
        <row r="40">
          <cell r="C40" t="str">
            <v>A</v>
          </cell>
        </row>
        <row r="41">
          <cell r="C41" t="str">
            <v>B</v>
          </cell>
        </row>
        <row r="42">
          <cell r="C42" t="str">
            <v>A</v>
          </cell>
        </row>
        <row r="43">
          <cell r="C43" t="str">
            <v>0</v>
          </cell>
        </row>
        <row r="44">
          <cell r="C44" t="str">
            <v>0</v>
          </cell>
        </row>
        <row r="45">
          <cell r="C45" t="str">
            <v>0</v>
          </cell>
        </row>
        <row r="46">
          <cell r="C46" t="str">
            <v>0</v>
          </cell>
        </row>
        <row r="47">
          <cell r="C47" t="str">
            <v>0</v>
          </cell>
        </row>
        <row r="48">
          <cell r="C48" t="str">
            <v>B</v>
          </cell>
        </row>
        <row r="49">
          <cell r="C49" t="str">
            <v>A</v>
          </cell>
        </row>
        <row r="50">
          <cell r="C50" t="str">
            <v>A</v>
          </cell>
        </row>
        <row r="51">
          <cell r="C51" t="str">
            <v>0</v>
          </cell>
        </row>
        <row r="52">
          <cell r="C52" t="str">
            <v>A</v>
          </cell>
        </row>
        <row r="53">
          <cell r="C53" t="str">
            <v>A</v>
          </cell>
        </row>
        <row r="54">
          <cell r="C54" t="str">
            <v>0</v>
          </cell>
        </row>
        <row r="55">
          <cell r="C55" t="str">
            <v>A</v>
          </cell>
        </row>
        <row r="56">
          <cell r="C56" t="str">
            <v>0</v>
          </cell>
        </row>
        <row r="57">
          <cell r="C57" t="str">
            <v>A</v>
          </cell>
        </row>
        <row r="58">
          <cell r="C58" t="str">
            <v>0</v>
          </cell>
        </row>
        <row r="59">
          <cell r="C59" t="str">
            <v>0</v>
          </cell>
        </row>
        <row r="60">
          <cell r="C60" t="str">
            <v>B</v>
          </cell>
        </row>
        <row r="61">
          <cell r="C61" t="str">
            <v>A</v>
          </cell>
        </row>
        <row r="62">
          <cell r="C62" t="str">
            <v>A</v>
          </cell>
        </row>
        <row r="63">
          <cell r="C63" t="str">
            <v>0</v>
          </cell>
        </row>
        <row r="64">
          <cell r="C64" t="str">
            <v>A</v>
          </cell>
        </row>
        <row r="65">
          <cell r="C65" t="str">
            <v>0</v>
          </cell>
        </row>
        <row r="66">
          <cell r="C66" t="str">
            <v>B</v>
          </cell>
        </row>
        <row r="67">
          <cell r="C67" t="str">
            <v>0</v>
          </cell>
        </row>
        <row r="68">
          <cell r="C68" t="str">
            <v>A</v>
          </cell>
        </row>
        <row r="69">
          <cell r="C69" t="str">
            <v>A</v>
          </cell>
        </row>
        <row r="70">
          <cell r="C70" t="str">
            <v>B</v>
          </cell>
        </row>
        <row r="71">
          <cell r="C71" t="str">
            <v>B</v>
          </cell>
        </row>
        <row r="72">
          <cell r="C72" t="str">
            <v>A</v>
          </cell>
        </row>
        <row r="73">
          <cell r="C73" t="str">
            <v>A</v>
          </cell>
        </row>
        <row r="74">
          <cell r="C74" t="str">
            <v>B</v>
          </cell>
        </row>
        <row r="75">
          <cell r="C75" t="str">
            <v>A</v>
          </cell>
        </row>
        <row r="76">
          <cell r="C76" t="str">
            <v>A</v>
          </cell>
        </row>
        <row r="77">
          <cell r="C77" t="str">
            <v>A</v>
          </cell>
        </row>
        <row r="78">
          <cell r="C78" t="str">
            <v>B</v>
          </cell>
        </row>
        <row r="79">
          <cell r="C79" t="str">
            <v>B</v>
          </cell>
        </row>
        <row r="80">
          <cell r="C80" t="str">
            <v>A</v>
          </cell>
        </row>
        <row r="81">
          <cell r="C81" t="str">
            <v>A</v>
          </cell>
        </row>
        <row r="82">
          <cell r="C82" t="str">
            <v>0</v>
          </cell>
        </row>
        <row r="83">
          <cell r="C83" t="str">
            <v>A</v>
          </cell>
        </row>
        <row r="84">
          <cell r="C84" t="str">
            <v>A</v>
          </cell>
        </row>
        <row r="85">
          <cell r="C85" t="str">
            <v>0</v>
          </cell>
        </row>
        <row r="86">
          <cell r="C86" t="str">
            <v>A</v>
          </cell>
        </row>
        <row r="87">
          <cell r="C87" t="str">
            <v>0</v>
          </cell>
        </row>
        <row r="88">
          <cell r="C88" t="str">
            <v>0</v>
          </cell>
        </row>
        <row r="89">
          <cell r="C89" t="str">
            <v>B</v>
          </cell>
        </row>
        <row r="90">
          <cell r="C90" t="str">
            <v>0</v>
          </cell>
        </row>
        <row r="91">
          <cell r="C91" t="str">
            <v>B</v>
          </cell>
        </row>
        <row r="92">
          <cell r="C92" t="str">
            <v>B</v>
          </cell>
        </row>
        <row r="93">
          <cell r="C93" t="str">
            <v>0</v>
          </cell>
        </row>
        <row r="94">
          <cell r="C94" t="str">
            <v>0</v>
          </cell>
        </row>
        <row r="95">
          <cell r="C95" t="str">
            <v>0</v>
          </cell>
        </row>
        <row r="96">
          <cell r="C96" t="str">
            <v>A</v>
          </cell>
        </row>
        <row r="97">
          <cell r="C97" t="str">
            <v>0</v>
          </cell>
        </row>
        <row r="98">
          <cell r="C98" t="str">
            <v>0</v>
          </cell>
        </row>
        <row r="99">
          <cell r="C99" t="str">
            <v>A</v>
          </cell>
        </row>
        <row r="100">
          <cell r="C100" t="str">
            <v>AB</v>
          </cell>
        </row>
        <row r="101">
          <cell r="C101" t="str">
            <v>B</v>
          </cell>
        </row>
        <row r="102">
          <cell r="C102" t="str">
            <v>0</v>
          </cell>
        </row>
        <row r="103">
          <cell r="C103" t="str">
            <v>A</v>
          </cell>
        </row>
        <row r="104">
          <cell r="C104" t="str">
            <v>A</v>
          </cell>
        </row>
        <row r="105">
          <cell r="C105" t="str">
            <v>B</v>
          </cell>
        </row>
        <row r="106">
          <cell r="C106" t="str">
            <v>A</v>
          </cell>
        </row>
        <row r="107">
          <cell r="C107" t="str">
            <v>A</v>
          </cell>
        </row>
        <row r="108">
          <cell r="C108" t="str">
            <v>0</v>
          </cell>
        </row>
        <row r="109">
          <cell r="C109" t="str">
            <v>A</v>
          </cell>
        </row>
        <row r="110">
          <cell r="C110" t="str">
            <v>0</v>
          </cell>
        </row>
        <row r="111">
          <cell r="C111" t="str">
            <v>B</v>
          </cell>
        </row>
        <row r="112">
          <cell r="C112" t="str">
            <v>A</v>
          </cell>
        </row>
        <row r="113">
          <cell r="C113" t="str">
            <v>B</v>
          </cell>
        </row>
        <row r="114">
          <cell r="C114" t="str">
            <v>0</v>
          </cell>
        </row>
        <row r="115">
          <cell r="C115" t="str">
            <v>A</v>
          </cell>
        </row>
        <row r="116">
          <cell r="C116" t="str">
            <v>0</v>
          </cell>
        </row>
        <row r="117">
          <cell r="C117" t="str">
            <v>0</v>
          </cell>
        </row>
        <row r="118">
          <cell r="C118" t="str">
            <v>0</v>
          </cell>
        </row>
        <row r="119">
          <cell r="C119" t="str">
            <v>A</v>
          </cell>
        </row>
        <row r="120">
          <cell r="C120" t="str">
            <v>0</v>
          </cell>
        </row>
        <row r="121">
          <cell r="C121" t="str">
            <v>A</v>
          </cell>
        </row>
        <row r="122">
          <cell r="C122" t="str">
            <v>A</v>
          </cell>
        </row>
        <row r="123">
          <cell r="C123" t="str">
            <v>0</v>
          </cell>
        </row>
        <row r="124">
          <cell r="C124" t="str">
            <v>A</v>
          </cell>
        </row>
        <row r="125">
          <cell r="C125" t="str">
            <v>A</v>
          </cell>
        </row>
        <row r="126">
          <cell r="C126" t="str">
            <v>A</v>
          </cell>
        </row>
        <row r="127">
          <cell r="C127" t="str">
            <v>0</v>
          </cell>
        </row>
        <row r="128">
          <cell r="C128" t="str">
            <v>0</v>
          </cell>
        </row>
        <row r="129">
          <cell r="C129" t="str">
            <v>B</v>
          </cell>
        </row>
        <row r="130">
          <cell r="C130" t="str">
            <v>0</v>
          </cell>
        </row>
        <row r="131">
          <cell r="C131" t="str">
            <v>A</v>
          </cell>
        </row>
        <row r="132">
          <cell r="C132" t="str">
            <v>AB</v>
          </cell>
        </row>
        <row r="133">
          <cell r="C133" t="str">
            <v>A</v>
          </cell>
        </row>
        <row r="134">
          <cell r="C134" t="str">
            <v>A</v>
          </cell>
        </row>
        <row r="135">
          <cell r="C135" t="str">
            <v>0</v>
          </cell>
        </row>
        <row r="136">
          <cell r="C136" t="str">
            <v>B</v>
          </cell>
        </row>
        <row r="137">
          <cell r="C137" t="str">
            <v>0</v>
          </cell>
        </row>
        <row r="138">
          <cell r="C138" t="str">
            <v>0</v>
          </cell>
        </row>
        <row r="139">
          <cell r="C139" t="str">
            <v>A</v>
          </cell>
        </row>
        <row r="140">
          <cell r="C140" t="str">
            <v>A</v>
          </cell>
        </row>
        <row r="141">
          <cell r="C141" t="str">
            <v>A</v>
          </cell>
        </row>
        <row r="142">
          <cell r="C142" t="str">
            <v>0</v>
          </cell>
        </row>
        <row r="143">
          <cell r="C143" t="str">
            <v>B</v>
          </cell>
        </row>
        <row r="144">
          <cell r="C144" t="str">
            <v>AB</v>
          </cell>
        </row>
        <row r="145">
          <cell r="C145" t="str">
            <v>0</v>
          </cell>
        </row>
        <row r="146">
          <cell r="C146" t="str">
            <v>0</v>
          </cell>
        </row>
        <row r="147">
          <cell r="C147" t="str">
            <v>0</v>
          </cell>
        </row>
        <row r="148">
          <cell r="C148" t="str">
            <v>A</v>
          </cell>
        </row>
        <row r="149">
          <cell r="C149" t="str">
            <v>0</v>
          </cell>
        </row>
        <row r="150">
          <cell r="C150" t="str">
            <v>A</v>
          </cell>
        </row>
        <row r="151">
          <cell r="C151" t="str">
            <v>0</v>
          </cell>
        </row>
        <row r="152">
          <cell r="C152" t="str">
            <v>0</v>
          </cell>
        </row>
        <row r="153">
          <cell r="C153" t="str">
            <v>0</v>
          </cell>
        </row>
        <row r="154">
          <cell r="C154" t="str">
            <v>B</v>
          </cell>
        </row>
        <row r="155">
          <cell r="C155" t="str">
            <v>A</v>
          </cell>
        </row>
        <row r="156">
          <cell r="C156" t="str">
            <v>A</v>
          </cell>
        </row>
        <row r="157">
          <cell r="C157" t="str">
            <v>A</v>
          </cell>
        </row>
        <row r="158">
          <cell r="C158" t="str">
            <v>AB</v>
          </cell>
        </row>
        <row r="159">
          <cell r="C159" t="str">
            <v>A</v>
          </cell>
        </row>
        <row r="160">
          <cell r="C160" t="str">
            <v>A</v>
          </cell>
        </row>
        <row r="161">
          <cell r="C161" t="str">
            <v>0</v>
          </cell>
        </row>
        <row r="162">
          <cell r="C162" t="str">
            <v>0</v>
          </cell>
        </row>
        <row r="163">
          <cell r="C163" t="str">
            <v>A</v>
          </cell>
        </row>
        <row r="164">
          <cell r="C164" t="str">
            <v>B</v>
          </cell>
        </row>
        <row r="165">
          <cell r="C165" t="str">
            <v>0</v>
          </cell>
        </row>
        <row r="166">
          <cell r="C166" t="str">
            <v>AB</v>
          </cell>
        </row>
        <row r="167">
          <cell r="C167" t="str">
            <v>0</v>
          </cell>
        </row>
        <row r="168">
          <cell r="C168" t="str">
            <v>0</v>
          </cell>
        </row>
        <row r="169">
          <cell r="C169" t="str">
            <v>A</v>
          </cell>
        </row>
        <row r="170">
          <cell r="C170" t="str">
            <v>A</v>
          </cell>
        </row>
        <row r="171">
          <cell r="C171" t="str">
            <v>0</v>
          </cell>
        </row>
        <row r="172">
          <cell r="C172" t="str">
            <v>0</v>
          </cell>
        </row>
        <row r="173">
          <cell r="C173" t="str">
            <v>A</v>
          </cell>
        </row>
        <row r="174">
          <cell r="C174" t="str">
            <v>A</v>
          </cell>
        </row>
        <row r="175">
          <cell r="C175" t="str">
            <v>0</v>
          </cell>
        </row>
        <row r="176">
          <cell r="C176" t="str">
            <v>A</v>
          </cell>
        </row>
        <row r="177">
          <cell r="C177" t="str">
            <v>A</v>
          </cell>
        </row>
        <row r="178">
          <cell r="C178" t="str">
            <v>A</v>
          </cell>
        </row>
        <row r="179">
          <cell r="C179" t="str">
            <v>0</v>
          </cell>
        </row>
        <row r="180">
          <cell r="C180" t="str">
            <v>0</v>
          </cell>
        </row>
        <row r="181">
          <cell r="C181" t="str">
            <v>0</v>
          </cell>
        </row>
        <row r="182">
          <cell r="C182" t="str">
            <v>AB</v>
          </cell>
        </row>
        <row r="183">
          <cell r="C183" t="str">
            <v>0</v>
          </cell>
        </row>
        <row r="184">
          <cell r="C184" t="str">
            <v>B</v>
          </cell>
        </row>
        <row r="185">
          <cell r="C185" t="str">
            <v>0</v>
          </cell>
        </row>
        <row r="186">
          <cell r="C186" t="str">
            <v>A</v>
          </cell>
        </row>
        <row r="187">
          <cell r="C187" t="str">
            <v>AB</v>
          </cell>
        </row>
        <row r="188">
          <cell r="C188" t="str">
            <v>0</v>
          </cell>
        </row>
        <row r="189">
          <cell r="C189" t="str">
            <v>0</v>
          </cell>
        </row>
        <row r="190">
          <cell r="C190" t="str">
            <v>B</v>
          </cell>
        </row>
        <row r="191">
          <cell r="C191" t="str">
            <v>A</v>
          </cell>
        </row>
        <row r="192">
          <cell r="C192" t="str">
            <v>0</v>
          </cell>
        </row>
        <row r="193">
          <cell r="C193" t="str">
            <v>A</v>
          </cell>
        </row>
        <row r="194">
          <cell r="C194" t="str">
            <v>A</v>
          </cell>
        </row>
        <row r="195">
          <cell r="C195" t="str">
            <v>0</v>
          </cell>
        </row>
        <row r="196">
          <cell r="C196" t="str">
            <v>0</v>
          </cell>
        </row>
        <row r="197">
          <cell r="C197" t="str">
            <v>A</v>
          </cell>
        </row>
        <row r="198">
          <cell r="C198" t="str">
            <v>0</v>
          </cell>
        </row>
        <row r="199">
          <cell r="C199" t="str">
            <v>0</v>
          </cell>
        </row>
        <row r="200">
          <cell r="C200" t="str">
            <v>AB</v>
          </cell>
        </row>
        <row r="201">
          <cell r="C201" t="str">
            <v>A</v>
          </cell>
        </row>
        <row r="202">
          <cell r="C202" t="str">
            <v>0</v>
          </cell>
        </row>
      </sheetData>
      <sheetData sheetId="4"/>
      <sheetData sheetId="5">
        <row r="3">
          <cell r="C3" t="str">
            <v>B</v>
          </cell>
          <cell r="D3" t="str">
            <v>Rh+</v>
          </cell>
        </row>
        <row r="4">
          <cell r="C4" t="str">
            <v>AB</v>
          </cell>
          <cell r="D4" t="str">
            <v>Rh+</v>
          </cell>
        </row>
        <row r="5">
          <cell r="C5" t="str">
            <v>B</v>
          </cell>
          <cell r="D5" t="str">
            <v>Rh+</v>
          </cell>
        </row>
        <row r="6">
          <cell r="C6" t="str">
            <v>B</v>
          </cell>
          <cell r="D6" t="str">
            <v>Rh+</v>
          </cell>
        </row>
        <row r="7">
          <cell r="C7" t="str">
            <v>B</v>
          </cell>
          <cell r="D7" t="str">
            <v>Rh+</v>
          </cell>
        </row>
        <row r="8">
          <cell r="C8" t="str">
            <v>B</v>
          </cell>
          <cell r="D8" t="str">
            <v>Rh+</v>
          </cell>
        </row>
        <row r="9">
          <cell r="C9" t="str">
            <v>A</v>
          </cell>
          <cell r="D9" t="str">
            <v>Rh–</v>
          </cell>
        </row>
        <row r="10">
          <cell r="C10" t="str">
            <v>B</v>
          </cell>
          <cell r="D10" t="str">
            <v>Rh+</v>
          </cell>
        </row>
        <row r="11">
          <cell r="C11" t="str">
            <v>AB</v>
          </cell>
          <cell r="D11" t="str">
            <v>Rh+</v>
          </cell>
        </row>
        <row r="12">
          <cell r="C12" t="str">
            <v>B</v>
          </cell>
          <cell r="D12" t="str">
            <v>Rh+</v>
          </cell>
        </row>
        <row r="13">
          <cell r="C13" t="str">
            <v>A</v>
          </cell>
          <cell r="D13" t="str">
            <v>Rh+</v>
          </cell>
        </row>
        <row r="14">
          <cell r="C14" t="str">
            <v>B</v>
          </cell>
          <cell r="D14" t="str">
            <v>Rh+</v>
          </cell>
        </row>
        <row r="15">
          <cell r="C15" t="str">
            <v>B</v>
          </cell>
          <cell r="D15" t="str">
            <v>Rh+</v>
          </cell>
        </row>
        <row r="16">
          <cell r="C16" t="str">
            <v>0</v>
          </cell>
          <cell r="D16" t="str">
            <v>Rh+</v>
          </cell>
        </row>
        <row r="17">
          <cell r="C17" t="str">
            <v>A</v>
          </cell>
          <cell r="D17" t="str">
            <v>Rh+</v>
          </cell>
        </row>
        <row r="18">
          <cell r="C18" t="str">
            <v>AB</v>
          </cell>
          <cell r="D18" t="str">
            <v>Rh+</v>
          </cell>
        </row>
        <row r="19">
          <cell r="C19" t="str">
            <v>B</v>
          </cell>
          <cell r="D19" t="str">
            <v>Rh+</v>
          </cell>
        </row>
        <row r="20">
          <cell r="C20" t="str">
            <v>B</v>
          </cell>
          <cell r="D20" t="str">
            <v>Rh+</v>
          </cell>
        </row>
        <row r="21">
          <cell r="C21" t="str">
            <v>A</v>
          </cell>
          <cell r="D21" t="str">
            <v>Rh+</v>
          </cell>
        </row>
        <row r="22">
          <cell r="C22" t="str">
            <v>AB</v>
          </cell>
          <cell r="D22" t="str">
            <v>Rh+</v>
          </cell>
        </row>
        <row r="23">
          <cell r="C23" t="str">
            <v>B</v>
          </cell>
          <cell r="D23" t="str">
            <v>Rh+</v>
          </cell>
        </row>
        <row r="24">
          <cell r="C24" t="str">
            <v>B</v>
          </cell>
          <cell r="D24" t="str">
            <v>Rh+</v>
          </cell>
        </row>
        <row r="25">
          <cell r="C25" t="str">
            <v>A</v>
          </cell>
          <cell r="D25" t="str">
            <v>Rh+</v>
          </cell>
        </row>
        <row r="26">
          <cell r="C26" t="str">
            <v>AB</v>
          </cell>
          <cell r="D26" t="str">
            <v>Rh–</v>
          </cell>
        </row>
        <row r="27">
          <cell r="C27" t="str">
            <v>A</v>
          </cell>
          <cell r="D27" t="str">
            <v>Rh–</v>
          </cell>
        </row>
        <row r="28">
          <cell r="C28" t="str">
            <v>AB</v>
          </cell>
          <cell r="D28" t="str">
            <v>Rh+</v>
          </cell>
        </row>
        <row r="29">
          <cell r="C29" t="str">
            <v>B</v>
          </cell>
          <cell r="D29" t="str">
            <v>Rh+</v>
          </cell>
        </row>
        <row r="30">
          <cell r="C30" t="str">
            <v>A</v>
          </cell>
          <cell r="D30" t="str">
            <v>Rh+</v>
          </cell>
        </row>
        <row r="31">
          <cell r="C31" t="str">
            <v>B</v>
          </cell>
          <cell r="D31" t="str">
            <v>Rh+</v>
          </cell>
        </row>
        <row r="32">
          <cell r="C32" t="str">
            <v>AB</v>
          </cell>
          <cell r="D32" t="str">
            <v>Rh+</v>
          </cell>
        </row>
        <row r="33">
          <cell r="C33" t="str">
            <v>B</v>
          </cell>
          <cell r="D33" t="str">
            <v>Rh+</v>
          </cell>
        </row>
        <row r="34">
          <cell r="C34" t="str">
            <v>AB</v>
          </cell>
          <cell r="D34" t="str">
            <v>Rh+</v>
          </cell>
        </row>
        <row r="35">
          <cell r="C35" t="str">
            <v>B</v>
          </cell>
          <cell r="D35" t="str">
            <v>Rh–</v>
          </cell>
        </row>
        <row r="36">
          <cell r="C36" t="str">
            <v>B</v>
          </cell>
          <cell r="D36" t="str">
            <v>Rh+</v>
          </cell>
        </row>
        <row r="37">
          <cell r="C37" t="str">
            <v>B</v>
          </cell>
          <cell r="D37" t="str">
            <v>Rh+</v>
          </cell>
        </row>
        <row r="38">
          <cell r="C38" t="str">
            <v>B</v>
          </cell>
          <cell r="D38" t="str">
            <v>Rh–</v>
          </cell>
        </row>
        <row r="39">
          <cell r="C39" t="str">
            <v>B</v>
          </cell>
          <cell r="D39" t="str">
            <v>Rh+</v>
          </cell>
        </row>
        <row r="40">
          <cell r="C40" t="str">
            <v>B</v>
          </cell>
          <cell r="D40" t="str">
            <v>Rh–</v>
          </cell>
        </row>
        <row r="41">
          <cell r="C41" t="str">
            <v>A</v>
          </cell>
          <cell r="D41" t="str">
            <v>Rh+</v>
          </cell>
        </row>
        <row r="42">
          <cell r="C42" t="str">
            <v>B</v>
          </cell>
          <cell r="D42" t="str">
            <v>Rh+</v>
          </cell>
        </row>
        <row r="43">
          <cell r="C43" t="str">
            <v>B</v>
          </cell>
          <cell r="D43" t="str">
            <v>Rh+</v>
          </cell>
        </row>
        <row r="44">
          <cell r="C44" t="str">
            <v>A</v>
          </cell>
          <cell r="D44" t="str">
            <v>Rh+</v>
          </cell>
        </row>
        <row r="45">
          <cell r="C45" t="str">
            <v>B</v>
          </cell>
          <cell r="D45" t="str">
            <v>Rh+</v>
          </cell>
        </row>
        <row r="46">
          <cell r="C46" t="str">
            <v>AB</v>
          </cell>
          <cell r="D46" t="str">
            <v>Rh+</v>
          </cell>
        </row>
        <row r="47">
          <cell r="C47" t="str">
            <v>B</v>
          </cell>
          <cell r="D47" t="str">
            <v>Rh+</v>
          </cell>
        </row>
        <row r="48">
          <cell r="C48" t="str">
            <v>B</v>
          </cell>
          <cell r="D48" t="str">
            <v>Rh+</v>
          </cell>
        </row>
        <row r="49">
          <cell r="C49" t="str">
            <v>AB</v>
          </cell>
          <cell r="D49" t="str">
            <v>Rh+</v>
          </cell>
        </row>
        <row r="50">
          <cell r="C50" t="str">
            <v>B</v>
          </cell>
          <cell r="D50" t="str">
            <v>Rh+</v>
          </cell>
        </row>
        <row r="51">
          <cell r="C51" t="str">
            <v>B</v>
          </cell>
          <cell r="D51" t="str">
            <v>Rh+</v>
          </cell>
        </row>
        <row r="52">
          <cell r="C52" t="str">
            <v>A</v>
          </cell>
          <cell r="D52" t="str">
            <v>Rh+</v>
          </cell>
        </row>
        <row r="53">
          <cell r="C53" t="str">
            <v>B</v>
          </cell>
          <cell r="D53" t="str">
            <v>Rh+</v>
          </cell>
        </row>
        <row r="54">
          <cell r="C54" t="str">
            <v>B</v>
          </cell>
          <cell r="D54" t="str">
            <v>Rh+</v>
          </cell>
        </row>
        <row r="55">
          <cell r="C55" t="str">
            <v>B</v>
          </cell>
          <cell r="D55" t="str">
            <v>Rh+</v>
          </cell>
        </row>
        <row r="56">
          <cell r="C56" t="str">
            <v>B</v>
          </cell>
          <cell r="D56" t="str">
            <v>Rh–</v>
          </cell>
        </row>
        <row r="57">
          <cell r="C57" t="str">
            <v>B</v>
          </cell>
          <cell r="D57" t="str">
            <v>Rh+</v>
          </cell>
        </row>
        <row r="58">
          <cell r="C58" t="str">
            <v>B</v>
          </cell>
          <cell r="D58" t="str">
            <v>Rh+</v>
          </cell>
        </row>
        <row r="59">
          <cell r="C59" t="str">
            <v>AB</v>
          </cell>
          <cell r="D59" t="str">
            <v>Rh+</v>
          </cell>
        </row>
        <row r="60">
          <cell r="C60" t="str">
            <v>B</v>
          </cell>
          <cell r="D60" t="str">
            <v>Rh+</v>
          </cell>
        </row>
        <row r="61">
          <cell r="C61" t="str">
            <v>AB</v>
          </cell>
          <cell r="D61" t="str">
            <v>Rh+</v>
          </cell>
        </row>
        <row r="62">
          <cell r="C62" t="str">
            <v>B</v>
          </cell>
          <cell r="D62" t="str">
            <v>Rh–</v>
          </cell>
        </row>
        <row r="63">
          <cell r="C63" t="str">
            <v>B</v>
          </cell>
          <cell r="D63" t="str">
            <v>Rh+</v>
          </cell>
        </row>
        <row r="64">
          <cell r="C64" t="str">
            <v>A</v>
          </cell>
          <cell r="D64" t="str">
            <v>Rh+</v>
          </cell>
        </row>
        <row r="65">
          <cell r="C65" t="str">
            <v>0</v>
          </cell>
          <cell r="D65" t="str">
            <v>Rh+</v>
          </cell>
        </row>
        <row r="66">
          <cell r="C66" t="str">
            <v>B</v>
          </cell>
          <cell r="D66" t="str">
            <v>Rh+</v>
          </cell>
        </row>
        <row r="67">
          <cell r="C67" t="str">
            <v>A</v>
          </cell>
          <cell r="D67" t="str">
            <v>Rh+</v>
          </cell>
        </row>
        <row r="68">
          <cell r="C68" t="str">
            <v>B</v>
          </cell>
          <cell r="D68" t="str">
            <v>Rh+</v>
          </cell>
        </row>
        <row r="69">
          <cell r="C69" t="str">
            <v>B</v>
          </cell>
          <cell r="D69" t="str">
            <v>Rh–</v>
          </cell>
        </row>
        <row r="70">
          <cell r="C70" t="str">
            <v>B</v>
          </cell>
          <cell r="D70" t="str">
            <v>Rh+</v>
          </cell>
        </row>
        <row r="71">
          <cell r="C71" t="str">
            <v>B</v>
          </cell>
          <cell r="D71" t="str">
            <v>Rh+</v>
          </cell>
        </row>
        <row r="72">
          <cell r="C72" t="str">
            <v>B</v>
          </cell>
          <cell r="D72" t="str">
            <v>Rh+</v>
          </cell>
        </row>
        <row r="73">
          <cell r="C73" t="str">
            <v>B</v>
          </cell>
          <cell r="D73" t="str">
            <v>Rh+</v>
          </cell>
        </row>
        <row r="74">
          <cell r="C74" t="str">
            <v>A</v>
          </cell>
          <cell r="D74" t="str">
            <v>Rh+</v>
          </cell>
        </row>
        <row r="75">
          <cell r="C75" t="str">
            <v>A</v>
          </cell>
          <cell r="D75" t="str">
            <v>Rh+</v>
          </cell>
        </row>
        <row r="76">
          <cell r="C76" t="str">
            <v>B</v>
          </cell>
          <cell r="D76" t="str">
            <v>Rh+</v>
          </cell>
        </row>
        <row r="77">
          <cell r="C77" t="str">
            <v>A</v>
          </cell>
          <cell r="D77" t="str">
            <v>Rh+</v>
          </cell>
        </row>
        <row r="78">
          <cell r="C78" t="str">
            <v>0</v>
          </cell>
          <cell r="D78" t="str">
            <v>Rh+</v>
          </cell>
        </row>
        <row r="79">
          <cell r="C79" t="str">
            <v>B</v>
          </cell>
          <cell r="D79" t="str">
            <v>Rh+</v>
          </cell>
        </row>
        <row r="80">
          <cell r="C80" t="str">
            <v>AB</v>
          </cell>
          <cell r="D80" t="str">
            <v>Rh+</v>
          </cell>
        </row>
        <row r="81">
          <cell r="C81" t="str">
            <v>B</v>
          </cell>
          <cell r="D81" t="str">
            <v>Rh+</v>
          </cell>
        </row>
        <row r="82">
          <cell r="C82" t="str">
            <v>B</v>
          </cell>
          <cell r="D82" t="str">
            <v>Rh+</v>
          </cell>
        </row>
        <row r="83">
          <cell r="C83" t="str">
            <v>B</v>
          </cell>
          <cell r="D83" t="str">
            <v>Rh+</v>
          </cell>
        </row>
        <row r="84">
          <cell r="C84" t="str">
            <v>A</v>
          </cell>
          <cell r="D84" t="str">
            <v>Rh+</v>
          </cell>
        </row>
        <row r="85">
          <cell r="C85" t="str">
            <v>B</v>
          </cell>
          <cell r="D85" t="str">
            <v>Rh+</v>
          </cell>
        </row>
        <row r="86">
          <cell r="C86" t="str">
            <v>AB</v>
          </cell>
          <cell r="D86" t="str">
            <v>Rh+</v>
          </cell>
        </row>
        <row r="87">
          <cell r="C87" t="str">
            <v>A</v>
          </cell>
          <cell r="D87" t="str">
            <v>Rh+</v>
          </cell>
        </row>
        <row r="88">
          <cell r="C88" t="str">
            <v>B</v>
          </cell>
          <cell r="D88" t="str">
            <v>Rh+</v>
          </cell>
        </row>
        <row r="89">
          <cell r="C89" t="str">
            <v>B</v>
          </cell>
          <cell r="D89" t="str">
            <v>Rh–</v>
          </cell>
        </row>
        <row r="90">
          <cell r="C90" t="str">
            <v>AB</v>
          </cell>
          <cell r="D90" t="str">
            <v>Rh+</v>
          </cell>
        </row>
        <row r="91">
          <cell r="C91" t="str">
            <v>A</v>
          </cell>
          <cell r="D91" t="str">
            <v>Rh–</v>
          </cell>
        </row>
        <row r="92">
          <cell r="C92" t="str">
            <v>AB</v>
          </cell>
          <cell r="D92" t="str">
            <v>Rh+</v>
          </cell>
        </row>
        <row r="93">
          <cell r="C93" t="str">
            <v>B</v>
          </cell>
          <cell r="D93" t="str">
            <v>Rh+</v>
          </cell>
        </row>
        <row r="94">
          <cell r="C94" t="str">
            <v>B</v>
          </cell>
          <cell r="D94" t="str">
            <v>Rh+</v>
          </cell>
        </row>
        <row r="95">
          <cell r="C95" t="str">
            <v>B</v>
          </cell>
          <cell r="D95" t="str">
            <v>Rh+</v>
          </cell>
        </row>
        <row r="96">
          <cell r="C96" t="str">
            <v>A</v>
          </cell>
          <cell r="D96" t="str">
            <v>Rh+</v>
          </cell>
        </row>
        <row r="97">
          <cell r="C97" t="str">
            <v>B</v>
          </cell>
          <cell r="D97" t="str">
            <v>Rh+</v>
          </cell>
        </row>
        <row r="98">
          <cell r="C98" t="str">
            <v>B</v>
          </cell>
          <cell r="D98" t="str">
            <v>Rh–</v>
          </cell>
        </row>
        <row r="99">
          <cell r="C99" t="str">
            <v>A</v>
          </cell>
          <cell r="D99" t="str">
            <v>Rh+</v>
          </cell>
        </row>
        <row r="100">
          <cell r="C100" t="str">
            <v>AB</v>
          </cell>
          <cell r="D100" t="str">
            <v>Rh+</v>
          </cell>
        </row>
        <row r="101">
          <cell r="C101" t="str">
            <v>0</v>
          </cell>
          <cell r="D101" t="str">
            <v>Rh+</v>
          </cell>
        </row>
        <row r="102">
          <cell r="C102" t="str">
            <v>B</v>
          </cell>
          <cell r="D102" t="str">
            <v>Rh+</v>
          </cell>
        </row>
        <row r="103">
          <cell r="C103" t="str">
            <v>B</v>
          </cell>
          <cell r="D103" t="str">
            <v>Rh+</v>
          </cell>
        </row>
        <row r="104">
          <cell r="C104" t="str">
            <v>B</v>
          </cell>
          <cell r="D104" t="str">
            <v>Rh+</v>
          </cell>
        </row>
        <row r="105">
          <cell r="C105" t="str">
            <v>B</v>
          </cell>
          <cell r="D105" t="str">
            <v>Rh+</v>
          </cell>
        </row>
        <row r="106">
          <cell r="C106" t="str">
            <v>B</v>
          </cell>
          <cell r="D106" t="str">
            <v>Rh–</v>
          </cell>
        </row>
        <row r="107">
          <cell r="C107" t="str">
            <v>B</v>
          </cell>
          <cell r="D107" t="str">
            <v>Rh+</v>
          </cell>
        </row>
        <row r="108">
          <cell r="C108" t="str">
            <v>B</v>
          </cell>
          <cell r="D108" t="str">
            <v>Rh+</v>
          </cell>
        </row>
        <row r="109">
          <cell r="C109" t="str">
            <v>B</v>
          </cell>
          <cell r="D109" t="str">
            <v>Rh+</v>
          </cell>
        </row>
        <row r="110">
          <cell r="C110" t="str">
            <v>0</v>
          </cell>
          <cell r="D110" t="str">
            <v>Rh+</v>
          </cell>
        </row>
        <row r="111">
          <cell r="C111" t="str">
            <v>B</v>
          </cell>
          <cell r="D111" t="str">
            <v>Rh–</v>
          </cell>
        </row>
        <row r="112">
          <cell r="C112" t="str">
            <v>AB</v>
          </cell>
          <cell r="D112" t="str">
            <v>Rh+</v>
          </cell>
        </row>
        <row r="113">
          <cell r="C113" t="str">
            <v>B</v>
          </cell>
          <cell r="D113" t="str">
            <v>Rh–</v>
          </cell>
        </row>
        <row r="114">
          <cell r="C114" t="str">
            <v>AB</v>
          </cell>
          <cell r="D114" t="str">
            <v>Rh+</v>
          </cell>
        </row>
        <row r="115">
          <cell r="C115" t="str">
            <v>B</v>
          </cell>
          <cell r="D115" t="str">
            <v>Rh+</v>
          </cell>
        </row>
        <row r="116">
          <cell r="C116" t="str">
            <v>B</v>
          </cell>
          <cell r="D116" t="str">
            <v>Rh+</v>
          </cell>
        </row>
        <row r="117">
          <cell r="C117" t="str">
            <v>AB</v>
          </cell>
          <cell r="D117" t="str">
            <v>Rh+</v>
          </cell>
        </row>
        <row r="118">
          <cell r="C118" t="str">
            <v>B</v>
          </cell>
          <cell r="D118" t="str">
            <v>Rh+</v>
          </cell>
        </row>
        <row r="119">
          <cell r="C119" t="str">
            <v>B</v>
          </cell>
          <cell r="D119" t="str">
            <v>Rh+</v>
          </cell>
        </row>
        <row r="120">
          <cell r="C120" t="str">
            <v>B</v>
          </cell>
          <cell r="D120" t="str">
            <v>Rh+</v>
          </cell>
        </row>
        <row r="121">
          <cell r="C121" t="str">
            <v>B</v>
          </cell>
          <cell r="D121" t="str">
            <v>Rh–</v>
          </cell>
        </row>
        <row r="122">
          <cell r="C122" t="str">
            <v>A</v>
          </cell>
          <cell r="D122" t="str">
            <v>Rh+</v>
          </cell>
        </row>
        <row r="123">
          <cell r="C123" t="str">
            <v>B</v>
          </cell>
          <cell r="D123" t="str">
            <v>Rh+</v>
          </cell>
        </row>
        <row r="124">
          <cell r="C124" t="str">
            <v>AB</v>
          </cell>
          <cell r="D124" t="str">
            <v>Rh+</v>
          </cell>
        </row>
        <row r="125">
          <cell r="C125" t="str">
            <v>B</v>
          </cell>
          <cell r="D125" t="str">
            <v>Rh+</v>
          </cell>
        </row>
        <row r="126">
          <cell r="C126" t="str">
            <v>AB</v>
          </cell>
          <cell r="D126" t="str">
            <v>Rh+</v>
          </cell>
        </row>
        <row r="127">
          <cell r="C127" t="str">
            <v>A</v>
          </cell>
          <cell r="D127" t="str">
            <v>Rh+</v>
          </cell>
        </row>
        <row r="128">
          <cell r="C128" t="str">
            <v>B</v>
          </cell>
          <cell r="D128" t="str">
            <v>Rh+</v>
          </cell>
        </row>
        <row r="129">
          <cell r="C129" t="str">
            <v>B</v>
          </cell>
          <cell r="D129" t="str">
            <v>Rh+</v>
          </cell>
        </row>
        <row r="130">
          <cell r="C130" t="str">
            <v>B</v>
          </cell>
          <cell r="D130" t="str">
            <v>Rh+</v>
          </cell>
        </row>
        <row r="131">
          <cell r="C131" t="str">
            <v>AB</v>
          </cell>
          <cell r="D131" t="str">
            <v>Rh–</v>
          </cell>
        </row>
        <row r="132">
          <cell r="C132" t="str">
            <v>B</v>
          </cell>
          <cell r="D132" t="str">
            <v>Rh–</v>
          </cell>
        </row>
        <row r="133">
          <cell r="C133" t="str">
            <v>B</v>
          </cell>
          <cell r="D133" t="str">
            <v>Rh+</v>
          </cell>
        </row>
        <row r="134">
          <cell r="C134" t="str">
            <v>B</v>
          </cell>
          <cell r="D134" t="str">
            <v>Rh+</v>
          </cell>
        </row>
        <row r="135">
          <cell r="C135" t="str">
            <v>A</v>
          </cell>
          <cell r="D135" t="str">
            <v>Rh+</v>
          </cell>
        </row>
        <row r="136">
          <cell r="C136" t="str">
            <v>B</v>
          </cell>
          <cell r="D136" t="str">
            <v>Rh+</v>
          </cell>
        </row>
        <row r="137">
          <cell r="C137" t="str">
            <v>B</v>
          </cell>
          <cell r="D137" t="str">
            <v>Rh–</v>
          </cell>
        </row>
        <row r="138">
          <cell r="C138" t="str">
            <v>B</v>
          </cell>
          <cell r="D138" t="str">
            <v>Rh+</v>
          </cell>
        </row>
        <row r="139">
          <cell r="C139" t="str">
            <v>B</v>
          </cell>
          <cell r="D139" t="str">
            <v>Rh+</v>
          </cell>
        </row>
        <row r="140">
          <cell r="C140" t="str">
            <v>B</v>
          </cell>
          <cell r="D140" t="str">
            <v>Rh+</v>
          </cell>
        </row>
        <row r="141">
          <cell r="C141" t="str">
            <v>A</v>
          </cell>
          <cell r="D141" t="str">
            <v>Rh+</v>
          </cell>
        </row>
        <row r="142">
          <cell r="C142" t="str">
            <v>B</v>
          </cell>
          <cell r="D142" t="str">
            <v>Rh+</v>
          </cell>
        </row>
        <row r="143">
          <cell r="C143" t="str">
            <v>B</v>
          </cell>
          <cell r="D143" t="str">
            <v>Rh+</v>
          </cell>
        </row>
        <row r="144">
          <cell r="C144" t="str">
            <v>B</v>
          </cell>
          <cell r="D144" t="str">
            <v>Rh+</v>
          </cell>
        </row>
        <row r="145">
          <cell r="C145" t="str">
            <v>B</v>
          </cell>
          <cell r="D145" t="str">
            <v>Rh+</v>
          </cell>
        </row>
        <row r="146">
          <cell r="C146" t="str">
            <v>B</v>
          </cell>
          <cell r="D146" t="str">
            <v>Rh+</v>
          </cell>
        </row>
        <row r="147">
          <cell r="C147" t="str">
            <v>B</v>
          </cell>
          <cell r="D147" t="str">
            <v>Rh–</v>
          </cell>
        </row>
        <row r="148">
          <cell r="C148" t="str">
            <v>AB</v>
          </cell>
          <cell r="D148" t="str">
            <v>Rh+</v>
          </cell>
        </row>
        <row r="149">
          <cell r="C149" t="str">
            <v>B</v>
          </cell>
          <cell r="D149" t="str">
            <v>Rh+</v>
          </cell>
        </row>
        <row r="150">
          <cell r="C150" t="str">
            <v>B</v>
          </cell>
          <cell r="D150" t="str">
            <v>Rh+</v>
          </cell>
        </row>
        <row r="151">
          <cell r="C151" t="str">
            <v>AB</v>
          </cell>
          <cell r="D151" t="str">
            <v>Rh+</v>
          </cell>
        </row>
        <row r="152">
          <cell r="C152" t="str">
            <v>B</v>
          </cell>
          <cell r="D152" t="str">
            <v>Rh–</v>
          </cell>
        </row>
        <row r="153">
          <cell r="C153" t="str">
            <v>B</v>
          </cell>
          <cell r="D153" t="str">
            <v>Rh+</v>
          </cell>
        </row>
        <row r="154">
          <cell r="C154" t="str">
            <v>B</v>
          </cell>
          <cell r="D154" t="str">
            <v>Rh+</v>
          </cell>
        </row>
        <row r="155">
          <cell r="C155" t="str">
            <v>B</v>
          </cell>
          <cell r="D155" t="str">
            <v>Rh+</v>
          </cell>
        </row>
        <row r="156">
          <cell r="C156" t="str">
            <v>B</v>
          </cell>
          <cell r="D156" t="str">
            <v>Rh+</v>
          </cell>
        </row>
        <row r="157">
          <cell r="C157" t="str">
            <v>A</v>
          </cell>
          <cell r="D157" t="str">
            <v>Rh+</v>
          </cell>
        </row>
        <row r="158">
          <cell r="C158" t="str">
            <v>B</v>
          </cell>
          <cell r="D158" t="str">
            <v>Rh–</v>
          </cell>
        </row>
        <row r="159">
          <cell r="C159" t="str">
            <v>B</v>
          </cell>
          <cell r="D159" t="str">
            <v>Rh+</v>
          </cell>
        </row>
        <row r="160">
          <cell r="C160" t="str">
            <v>A</v>
          </cell>
          <cell r="D160" t="str">
            <v>Rh–</v>
          </cell>
        </row>
        <row r="161">
          <cell r="C161" t="str">
            <v>B</v>
          </cell>
          <cell r="D161" t="str">
            <v>Rh+</v>
          </cell>
        </row>
        <row r="162">
          <cell r="C162" t="str">
            <v>B</v>
          </cell>
          <cell r="D162" t="str">
            <v>Rh+</v>
          </cell>
        </row>
        <row r="163">
          <cell r="C163" t="str">
            <v>B</v>
          </cell>
          <cell r="D163" t="str">
            <v>Rh+</v>
          </cell>
        </row>
        <row r="164">
          <cell r="C164" t="str">
            <v>AB</v>
          </cell>
          <cell r="D164" t="str">
            <v>Rh+</v>
          </cell>
        </row>
        <row r="165">
          <cell r="C165" t="str">
            <v>B</v>
          </cell>
          <cell r="D165" t="str">
            <v>Rh+</v>
          </cell>
        </row>
        <row r="166">
          <cell r="C166" t="str">
            <v>B</v>
          </cell>
          <cell r="D166" t="str">
            <v>Rh+</v>
          </cell>
        </row>
        <row r="167">
          <cell r="C167" t="str">
            <v>B</v>
          </cell>
          <cell r="D167" t="str">
            <v>Rh+</v>
          </cell>
        </row>
        <row r="168">
          <cell r="C168" t="str">
            <v>B</v>
          </cell>
          <cell r="D168" t="str">
            <v>Rh+</v>
          </cell>
        </row>
        <row r="169">
          <cell r="C169" t="str">
            <v>AB</v>
          </cell>
          <cell r="D169" t="str">
            <v>Rh+</v>
          </cell>
        </row>
        <row r="170">
          <cell r="C170" t="str">
            <v>AB</v>
          </cell>
          <cell r="D170" t="str">
            <v>Rh+</v>
          </cell>
        </row>
        <row r="171">
          <cell r="C171" t="str">
            <v>A</v>
          </cell>
          <cell r="D171" t="str">
            <v>Rh+</v>
          </cell>
        </row>
        <row r="172">
          <cell r="C172" t="str">
            <v>B</v>
          </cell>
          <cell r="D172" t="str">
            <v>Rh+</v>
          </cell>
        </row>
        <row r="173">
          <cell r="C173" t="str">
            <v>A</v>
          </cell>
          <cell r="D173" t="str">
            <v>Rh+</v>
          </cell>
        </row>
        <row r="174">
          <cell r="C174" t="str">
            <v>AB</v>
          </cell>
          <cell r="D174" t="str">
            <v>Rh–</v>
          </cell>
        </row>
        <row r="175">
          <cell r="C175" t="str">
            <v>A</v>
          </cell>
          <cell r="D175" t="str">
            <v>Rh+</v>
          </cell>
        </row>
        <row r="176">
          <cell r="C176" t="str">
            <v>AB</v>
          </cell>
          <cell r="D176" t="str">
            <v>Rh+</v>
          </cell>
        </row>
        <row r="177">
          <cell r="C177" t="str">
            <v>B</v>
          </cell>
          <cell r="D177" t="str">
            <v>Rh+</v>
          </cell>
        </row>
        <row r="178">
          <cell r="C178" t="str">
            <v>B</v>
          </cell>
          <cell r="D178" t="str">
            <v>Rh+</v>
          </cell>
        </row>
        <row r="179">
          <cell r="C179" t="str">
            <v>B</v>
          </cell>
          <cell r="D179" t="str">
            <v>Rh+</v>
          </cell>
        </row>
        <row r="180">
          <cell r="C180" t="str">
            <v>AB</v>
          </cell>
          <cell r="D180" t="str">
            <v>Rh+</v>
          </cell>
        </row>
        <row r="181">
          <cell r="C181" t="str">
            <v>B</v>
          </cell>
          <cell r="D181" t="str">
            <v>Rh+</v>
          </cell>
        </row>
        <row r="182">
          <cell r="C182" t="str">
            <v>B</v>
          </cell>
          <cell r="D182" t="str">
            <v>Rh+</v>
          </cell>
        </row>
        <row r="183">
          <cell r="C183" t="str">
            <v>B</v>
          </cell>
          <cell r="D183" t="str">
            <v>Rh+</v>
          </cell>
        </row>
        <row r="184">
          <cell r="C184" t="str">
            <v>0</v>
          </cell>
          <cell r="D184" t="str">
            <v>Rh+</v>
          </cell>
        </row>
        <row r="185">
          <cell r="C185" t="str">
            <v>AB</v>
          </cell>
          <cell r="D185" t="str">
            <v>Rh+</v>
          </cell>
        </row>
        <row r="186">
          <cell r="C186" t="str">
            <v>B</v>
          </cell>
          <cell r="D186" t="str">
            <v>Rh+</v>
          </cell>
        </row>
        <row r="187">
          <cell r="C187" t="str">
            <v>B</v>
          </cell>
          <cell r="D187" t="str">
            <v>Rh+</v>
          </cell>
        </row>
        <row r="188">
          <cell r="C188" t="str">
            <v>B</v>
          </cell>
          <cell r="D188" t="str">
            <v>Rh+</v>
          </cell>
        </row>
        <row r="189">
          <cell r="C189" t="str">
            <v>AB</v>
          </cell>
          <cell r="D189" t="str">
            <v>Rh+</v>
          </cell>
        </row>
        <row r="190">
          <cell r="C190" t="str">
            <v>AB</v>
          </cell>
          <cell r="D190" t="str">
            <v>Rh+</v>
          </cell>
        </row>
        <row r="191">
          <cell r="C191" t="str">
            <v>B</v>
          </cell>
          <cell r="D191" t="str">
            <v>Rh+</v>
          </cell>
        </row>
        <row r="192">
          <cell r="C192" t="str">
            <v>AB</v>
          </cell>
          <cell r="D192" t="str">
            <v>Rh–</v>
          </cell>
        </row>
        <row r="193">
          <cell r="C193" t="str">
            <v>AB</v>
          </cell>
          <cell r="D193" t="str">
            <v>Rh+</v>
          </cell>
        </row>
        <row r="194">
          <cell r="C194" t="str">
            <v>B</v>
          </cell>
          <cell r="D194" t="str">
            <v>Rh+</v>
          </cell>
        </row>
        <row r="195">
          <cell r="C195" t="str">
            <v>B</v>
          </cell>
          <cell r="D195" t="str">
            <v>Rh+</v>
          </cell>
        </row>
        <row r="196">
          <cell r="C196" t="str">
            <v>B</v>
          </cell>
          <cell r="D196" t="str">
            <v>Rh+</v>
          </cell>
        </row>
        <row r="197">
          <cell r="C197" t="str">
            <v>A</v>
          </cell>
          <cell r="D197" t="str">
            <v>Rh+</v>
          </cell>
        </row>
        <row r="198">
          <cell r="C198" t="str">
            <v>B</v>
          </cell>
          <cell r="D198" t="str">
            <v>Rh+</v>
          </cell>
        </row>
        <row r="199">
          <cell r="C199" t="str">
            <v>B</v>
          </cell>
          <cell r="D199" t="str">
            <v>Rh–</v>
          </cell>
        </row>
        <row r="200">
          <cell r="C200" t="str">
            <v>AB</v>
          </cell>
          <cell r="D200" t="str">
            <v>Rh+</v>
          </cell>
        </row>
        <row r="201">
          <cell r="C201" t="str">
            <v>B</v>
          </cell>
          <cell r="D201" t="str">
            <v>Rh+</v>
          </cell>
        </row>
        <row r="202">
          <cell r="C202" t="str">
            <v>A</v>
          </cell>
          <cell r="D202" t="str">
            <v>Rh–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T"/>
      <sheetName val="szorzótábla.f"/>
      <sheetName val="szorzótábla.m"/>
      <sheetName val="lin.f"/>
      <sheetName val="lin.m"/>
      <sheetName val="exp.f"/>
      <sheetName val="exp.m"/>
      <sheetName val="hatv.f"/>
      <sheetName val="hatv.m"/>
      <sheetName val="mikroszkóp.f"/>
      <sheetName val="mikroszkóp.m"/>
      <sheetName val="exam like.f"/>
      <sheetName val="exam like.m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2">
          <cell r="A2">
            <v>10</v>
          </cell>
        </row>
        <row r="3">
          <cell r="A3">
            <v>9</v>
          </cell>
        </row>
        <row r="4">
          <cell r="A4">
            <v>9</v>
          </cell>
        </row>
        <row r="5">
          <cell r="A5">
            <v>8</v>
          </cell>
        </row>
        <row r="6">
          <cell r="A6">
            <v>10</v>
          </cell>
        </row>
        <row r="7">
          <cell r="A7">
            <v>9</v>
          </cell>
        </row>
        <row r="8">
          <cell r="A8">
            <v>9</v>
          </cell>
        </row>
        <row r="9">
          <cell r="A9">
            <v>10</v>
          </cell>
        </row>
        <row r="10">
          <cell r="A10">
            <v>10</v>
          </cell>
        </row>
        <row r="11">
          <cell r="A11">
            <v>7</v>
          </cell>
        </row>
        <row r="12">
          <cell r="A12">
            <v>11</v>
          </cell>
        </row>
        <row r="13">
          <cell r="A13">
            <v>12</v>
          </cell>
        </row>
        <row r="14">
          <cell r="A14">
            <v>11</v>
          </cell>
        </row>
        <row r="15">
          <cell r="A15">
            <v>12</v>
          </cell>
        </row>
        <row r="16">
          <cell r="A16">
            <v>13</v>
          </cell>
        </row>
        <row r="17">
          <cell r="A17">
            <v>6</v>
          </cell>
        </row>
        <row r="18">
          <cell r="A18">
            <v>10</v>
          </cell>
        </row>
        <row r="19">
          <cell r="A19">
            <v>9</v>
          </cell>
        </row>
        <row r="20">
          <cell r="A20">
            <v>9</v>
          </cell>
        </row>
        <row r="21">
          <cell r="A21">
            <v>8</v>
          </cell>
        </row>
        <row r="22">
          <cell r="A22">
            <v>8</v>
          </cell>
        </row>
        <row r="23">
          <cell r="A23">
            <v>11</v>
          </cell>
        </row>
        <row r="24">
          <cell r="A24">
            <v>9</v>
          </cell>
        </row>
        <row r="25">
          <cell r="A25">
            <v>11</v>
          </cell>
        </row>
        <row r="26">
          <cell r="A26">
            <v>8</v>
          </cell>
        </row>
        <row r="27">
          <cell r="A27">
            <v>10</v>
          </cell>
        </row>
        <row r="28">
          <cell r="A28">
            <v>9</v>
          </cell>
        </row>
        <row r="29">
          <cell r="A29">
            <v>9</v>
          </cell>
        </row>
        <row r="30">
          <cell r="A30">
            <v>10</v>
          </cell>
        </row>
        <row r="31">
          <cell r="A31">
            <v>10</v>
          </cell>
        </row>
        <row r="32">
          <cell r="A32">
            <v>7</v>
          </cell>
        </row>
        <row r="33">
          <cell r="A33">
            <v>11</v>
          </cell>
        </row>
        <row r="34">
          <cell r="A34">
            <v>12</v>
          </cell>
        </row>
        <row r="35">
          <cell r="A35">
            <v>11</v>
          </cell>
        </row>
        <row r="36">
          <cell r="A36">
            <v>12</v>
          </cell>
        </row>
        <row r="37">
          <cell r="A37">
            <v>13</v>
          </cell>
        </row>
        <row r="38">
          <cell r="A38">
            <v>6</v>
          </cell>
        </row>
        <row r="39">
          <cell r="A39">
            <v>10</v>
          </cell>
        </row>
        <row r="40">
          <cell r="A40">
            <v>9</v>
          </cell>
        </row>
        <row r="41">
          <cell r="A41">
            <v>9</v>
          </cell>
        </row>
        <row r="42">
          <cell r="A42">
            <v>11</v>
          </cell>
        </row>
        <row r="43">
          <cell r="A43">
            <v>8</v>
          </cell>
        </row>
        <row r="44">
          <cell r="A44">
            <v>8</v>
          </cell>
        </row>
        <row r="45">
          <cell r="A45">
            <v>7</v>
          </cell>
        </row>
        <row r="46">
          <cell r="A46">
            <v>7</v>
          </cell>
        </row>
        <row r="47">
          <cell r="A47">
            <v>8</v>
          </cell>
        </row>
        <row r="48">
          <cell r="A48">
            <v>14</v>
          </cell>
        </row>
        <row r="49">
          <cell r="A49">
            <v>8</v>
          </cell>
        </row>
        <row r="50">
          <cell r="A50">
            <v>9</v>
          </cell>
        </row>
        <row r="51">
          <cell r="A51">
            <v>8</v>
          </cell>
        </row>
      </sheetData>
      <sheetData sheetId="11"/>
      <sheetData sheetId="12">
        <row r="4">
          <cell r="E4">
            <v>4.1100000000000003</v>
          </cell>
        </row>
        <row r="5">
          <cell r="E5">
            <v>4.05</v>
          </cell>
        </row>
        <row r="6">
          <cell r="E6">
            <v>3.88</v>
          </cell>
        </row>
        <row r="7">
          <cell r="E7">
            <v>3.03</v>
          </cell>
        </row>
        <row r="8">
          <cell r="E8">
            <v>3.41</v>
          </cell>
        </row>
        <row r="9">
          <cell r="E9">
            <v>3.96</v>
          </cell>
        </row>
        <row r="10">
          <cell r="E10">
            <v>5.18</v>
          </cell>
        </row>
        <row r="11">
          <cell r="E11">
            <v>5.2</v>
          </cell>
        </row>
        <row r="12">
          <cell r="E12">
            <v>3.15</v>
          </cell>
        </row>
        <row r="13">
          <cell r="E13">
            <v>3.22</v>
          </cell>
        </row>
        <row r="14">
          <cell r="E14">
            <v>5.58</v>
          </cell>
        </row>
        <row r="15">
          <cell r="E15">
            <v>4.53</v>
          </cell>
        </row>
        <row r="16">
          <cell r="E16">
            <v>4.62</v>
          </cell>
        </row>
        <row r="17">
          <cell r="E17">
            <v>5.36</v>
          </cell>
        </row>
        <row r="18">
          <cell r="E18">
            <v>4.0599999999999996</v>
          </cell>
        </row>
        <row r="19">
          <cell r="E19">
            <v>4.04</v>
          </cell>
        </row>
        <row r="20">
          <cell r="E20">
            <v>5.1100000000000003</v>
          </cell>
        </row>
        <row r="21">
          <cell r="E21">
            <v>3.28</v>
          </cell>
        </row>
        <row r="22">
          <cell r="E22">
            <v>4.18</v>
          </cell>
        </row>
        <row r="23">
          <cell r="E23">
            <v>4.3</v>
          </cell>
        </row>
        <row r="24">
          <cell r="E24">
            <v>3.14</v>
          </cell>
        </row>
        <row r="25">
          <cell r="E25">
            <v>4.6100000000000003</v>
          </cell>
        </row>
        <row r="26">
          <cell r="E26">
            <v>4.66</v>
          </cell>
        </row>
        <row r="27">
          <cell r="E27">
            <v>5.62</v>
          </cell>
        </row>
        <row r="28">
          <cell r="E28">
            <v>5.38</v>
          </cell>
        </row>
        <row r="29">
          <cell r="E29">
            <v>5.52</v>
          </cell>
        </row>
        <row r="30">
          <cell r="E30">
            <v>3.98</v>
          </cell>
        </row>
        <row r="31">
          <cell r="E31">
            <v>5.2</v>
          </cell>
        </row>
        <row r="32">
          <cell r="E32">
            <v>3.95</v>
          </cell>
        </row>
        <row r="33">
          <cell r="E33">
            <v>4.3899999999999997</v>
          </cell>
        </row>
        <row r="34">
          <cell r="E34">
            <v>4.6500000000000004</v>
          </cell>
        </row>
        <row r="35">
          <cell r="E35">
            <v>3.72</v>
          </cell>
        </row>
        <row r="36">
          <cell r="E36">
            <v>4.3499999999999996</v>
          </cell>
        </row>
        <row r="37">
          <cell r="E37">
            <v>2.4700000000000002</v>
          </cell>
        </row>
        <row r="38">
          <cell r="E38">
            <v>5.97</v>
          </cell>
        </row>
        <row r="39">
          <cell r="E39">
            <v>4.24</v>
          </cell>
        </row>
        <row r="40">
          <cell r="E40">
            <v>3.94</v>
          </cell>
        </row>
        <row r="41">
          <cell r="E41">
            <v>2.87</v>
          </cell>
        </row>
        <row r="42">
          <cell r="E42">
            <v>5.33</v>
          </cell>
        </row>
        <row r="43">
          <cell r="E43">
            <v>4.29</v>
          </cell>
        </row>
        <row r="44">
          <cell r="E44">
            <v>4.99</v>
          </cell>
        </row>
        <row r="45">
          <cell r="E45">
            <v>5.5</v>
          </cell>
        </row>
        <row r="46">
          <cell r="E46">
            <v>4.78</v>
          </cell>
        </row>
        <row r="47">
          <cell r="E47">
            <v>4.9000000000000004</v>
          </cell>
        </row>
        <row r="48">
          <cell r="E48">
            <v>2.87</v>
          </cell>
        </row>
        <row r="49">
          <cell r="E49">
            <v>5.37</v>
          </cell>
        </row>
        <row r="50">
          <cell r="E50">
            <v>4.38</v>
          </cell>
        </row>
        <row r="51">
          <cell r="E51">
            <v>3.97</v>
          </cell>
        </row>
        <row r="52">
          <cell r="E52">
            <v>3.06</v>
          </cell>
        </row>
        <row r="53">
          <cell r="E53">
            <v>4.6100000000000003</v>
          </cell>
        </row>
        <row r="54">
          <cell r="E54">
            <v>4.01</v>
          </cell>
        </row>
        <row r="55">
          <cell r="E55">
            <v>5.23</v>
          </cell>
        </row>
        <row r="56">
          <cell r="E56">
            <v>4.13</v>
          </cell>
        </row>
        <row r="57">
          <cell r="E57">
            <v>3.51</v>
          </cell>
        </row>
        <row r="58">
          <cell r="E58">
            <v>5.08</v>
          </cell>
        </row>
        <row r="59">
          <cell r="E59">
            <v>4.8899999999999997</v>
          </cell>
        </row>
        <row r="60">
          <cell r="E60">
            <v>4.5599999999999996</v>
          </cell>
        </row>
        <row r="61">
          <cell r="E61">
            <v>4.5</v>
          </cell>
        </row>
        <row r="62">
          <cell r="E62">
            <v>5.44</v>
          </cell>
        </row>
        <row r="63">
          <cell r="E63">
            <v>5.04</v>
          </cell>
        </row>
        <row r="64">
          <cell r="E64">
            <v>4.93</v>
          </cell>
        </row>
        <row r="65">
          <cell r="E65">
            <v>3.49</v>
          </cell>
        </row>
        <row r="66">
          <cell r="E66">
            <v>4.3899999999999997</v>
          </cell>
        </row>
        <row r="67">
          <cell r="E67">
            <v>5.22</v>
          </cell>
        </row>
        <row r="68">
          <cell r="E68">
            <v>4.25</v>
          </cell>
        </row>
        <row r="69">
          <cell r="E69">
            <v>3.08</v>
          </cell>
        </row>
        <row r="70">
          <cell r="E70">
            <v>5.01</v>
          </cell>
        </row>
        <row r="71">
          <cell r="E71">
            <v>5.46</v>
          </cell>
        </row>
        <row r="72">
          <cell r="E72">
            <v>4.43</v>
          </cell>
        </row>
        <row r="73">
          <cell r="E73">
            <v>4.99</v>
          </cell>
        </row>
        <row r="74">
          <cell r="E74">
            <v>4.3099999999999996</v>
          </cell>
        </row>
        <row r="75">
          <cell r="E75">
            <v>4.43</v>
          </cell>
        </row>
        <row r="76">
          <cell r="E76">
            <v>3.69</v>
          </cell>
        </row>
        <row r="77">
          <cell r="E77">
            <v>4.57</v>
          </cell>
        </row>
        <row r="78">
          <cell r="E78">
            <v>5.09</v>
          </cell>
        </row>
        <row r="79">
          <cell r="E79">
            <v>3.99</v>
          </cell>
        </row>
        <row r="80">
          <cell r="E80">
            <v>5.0999999999999996</v>
          </cell>
        </row>
        <row r="81">
          <cell r="E81">
            <v>5.94</v>
          </cell>
        </row>
        <row r="82">
          <cell r="E82">
            <v>4.13</v>
          </cell>
        </row>
        <row r="83">
          <cell r="E83">
            <v>6.54</v>
          </cell>
        </row>
        <row r="84">
          <cell r="E84">
            <v>4.99</v>
          </cell>
        </row>
        <row r="85">
          <cell r="E85">
            <v>5.53</v>
          </cell>
        </row>
        <row r="86">
          <cell r="E86">
            <v>5.52</v>
          </cell>
        </row>
        <row r="87">
          <cell r="E87">
            <v>5.34</v>
          </cell>
        </row>
        <row r="88">
          <cell r="E88">
            <v>3.41</v>
          </cell>
        </row>
        <row r="89">
          <cell r="E89">
            <v>4.53</v>
          </cell>
        </row>
        <row r="90">
          <cell r="E90">
            <v>3.98</v>
          </cell>
        </row>
        <row r="91">
          <cell r="E91">
            <v>4.6399999999999997</v>
          </cell>
        </row>
        <row r="92">
          <cell r="E92">
            <v>3.6</v>
          </cell>
        </row>
        <row r="93">
          <cell r="E93">
            <v>4.7</v>
          </cell>
        </row>
        <row r="94">
          <cell r="E94">
            <v>3.63</v>
          </cell>
        </row>
        <row r="95">
          <cell r="E95">
            <v>3.57</v>
          </cell>
        </row>
        <row r="96">
          <cell r="E96">
            <v>5.48</v>
          </cell>
        </row>
        <row r="97">
          <cell r="E97">
            <v>2.84</v>
          </cell>
        </row>
        <row r="98">
          <cell r="E98">
            <v>3.52</v>
          </cell>
        </row>
        <row r="99">
          <cell r="E99">
            <v>6.37</v>
          </cell>
        </row>
        <row r="100">
          <cell r="E100">
            <v>3.62</v>
          </cell>
        </row>
        <row r="101">
          <cell r="E101">
            <v>4.51</v>
          </cell>
        </row>
        <row r="102">
          <cell r="E102">
            <v>3.26</v>
          </cell>
        </row>
        <row r="103">
          <cell r="E103">
            <v>4.63</v>
          </cell>
        </row>
        <row r="104">
          <cell r="E104">
            <v>5.95</v>
          </cell>
        </row>
        <row r="105">
          <cell r="E105">
            <v>4.78</v>
          </cell>
        </row>
        <row r="106">
          <cell r="E106">
            <v>3.72</v>
          </cell>
        </row>
        <row r="107">
          <cell r="E107">
            <v>3.65</v>
          </cell>
        </row>
        <row r="108">
          <cell r="E108">
            <v>5.29</v>
          </cell>
        </row>
        <row r="109">
          <cell r="E109">
            <v>4.8</v>
          </cell>
        </row>
        <row r="110">
          <cell r="E110">
            <v>4.42</v>
          </cell>
        </row>
        <row r="111">
          <cell r="E111">
            <v>4.7</v>
          </cell>
        </row>
        <row r="112">
          <cell r="E112">
            <v>4.22</v>
          </cell>
        </row>
        <row r="113">
          <cell r="E113">
            <v>4.3099999999999996</v>
          </cell>
        </row>
        <row r="114">
          <cell r="E114">
            <v>5.41</v>
          </cell>
        </row>
        <row r="115">
          <cell r="E115">
            <v>6.29</v>
          </cell>
        </row>
        <row r="116">
          <cell r="E116">
            <v>3.89</v>
          </cell>
        </row>
        <row r="117">
          <cell r="E117">
            <v>2.31</v>
          </cell>
        </row>
        <row r="118">
          <cell r="E118">
            <v>5.74</v>
          </cell>
        </row>
        <row r="119">
          <cell r="E119">
            <v>5.05</v>
          </cell>
        </row>
        <row r="120">
          <cell r="E120">
            <v>5.52</v>
          </cell>
        </row>
        <row r="121">
          <cell r="E121">
            <v>5.18</v>
          </cell>
        </row>
        <row r="122">
          <cell r="E122">
            <v>4.5599999999999996</v>
          </cell>
        </row>
        <row r="123">
          <cell r="E123">
            <v>6.53</v>
          </cell>
        </row>
        <row r="124">
          <cell r="E124">
            <v>4.0199999999999996</v>
          </cell>
        </row>
        <row r="125">
          <cell r="E125">
            <v>3.82</v>
          </cell>
        </row>
        <row r="126">
          <cell r="E126">
            <v>3.83</v>
          </cell>
        </row>
        <row r="127">
          <cell r="E127">
            <v>4.22</v>
          </cell>
        </row>
        <row r="128">
          <cell r="E128">
            <v>4.51</v>
          </cell>
        </row>
        <row r="129">
          <cell r="E129">
            <v>4.25</v>
          </cell>
        </row>
        <row r="130">
          <cell r="E130">
            <v>5.51</v>
          </cell>
        </row>
        <row r="131">
          <cell r="E131">
            <v>2.67</v>
          </cell>
        </row>
        <row r="132">
          <cell r="E132">
            <v>3.75</v>
          </cell>
        </row>
        <row r="133">
          <cell r="E133">
            <v>5.0199999999999996</v>
          </cell>
        </row>
        <row r="134">
          <cell r="E134">
            <v>3.5</v>
          </cell>
        </row>
        <row r="135">
          <cell r="E135">
            <v>4.66</v>
          </cell>
        </row>
        <row r="136">
          <cell r="E136">
            <v>4.9800000000000004</v>
          </cell>
        </row>
        <row r="137">
          <cell r="E137">
            <v>4.29</v>
          </cell>
        </row>
        <row r="138">
          <cell r="E138">
            <v>4.71</v>
          </cell>
        </row>
        <row r="139">
          <cell r="E139">
            <v>6.6</v>
          </cell>
        </row>
        <row r="140">
          <cell r="E140">
            <v>4.37</v>
          </cell>
        </row>
        <row r="141">
          <cell r="E141">
            <v>5.62</v>
          </cell>
        </row>
        <row r="142">
          <cell r="E142">
            <v>3.35</v>
          </cell>
        </row>
        <row r="143">
          <cell r="E143">
            <v>4.4000000000000004</v>
          </cell>
        </row>
        <row r="144">
          <cell r="E144">
            <v>3.42</v>
          </cell>
        </row>
        <row r="145">
          <cell r="E145">
            <v>4.55</v>
          </cell>
        </row>
        <row r="146">
          <cell r="E146">
            <v>3.35</v>
          </cell>
        </row>
        <row r="147">
          <cell r="E147">
            <v>4.8899999999999997</v>
          </cell>
        </row>
        <row r="148">
          <cell r="E148">
            <v>4.2699999999999996</v>
          </cell>
        </row>
        <row r="149">
          <cell r="E149">
            <v>5.24</v>
          </cell>
        </row>
        <row r="150">
          <cell r="E150">
            <v>2.75</v>
          </cell>
        </row>
        <row r="151">
          <cell r="E151">
            <v>4.0199999999999996</v>
          </cell>
        </row>
        <row r="152">
          <cell r="E152">
            <v>4.0599999999999996</v>
          </cell>
        </row>
        <row r="153">
          <cell r="E153">
            <v>6.87</v>
          </cell>
        </row>
        <row r="154">
          <cell r="E154">
            <v>4.01</v>
          </cell>
        </row>
        <row r="155">
          <cell r="E155">
            <v>3.91</v>
          </cell>
        </row>
        <row r="156">
          <cell r="E156">
            <v>2.4500000000000002</v>
          </cell>
        </row>
        <row r="157">
          <cell r="E157">
            <v>3.73</v>
          </cell>
        </row>
        <row r="158">
          <cell r="E158">
            <v>3.83</v>
          </cell>
        </row>
        <row r="159">
          <cell r="E159">
            <v>3.52</v>
          </cell>
        </row>
        <row r="160">
          <cell r="E160">
            <v>3.14</v>
          </cell>
        </row>
        <row r="161">
          <cell r="E161">
            <v>5.46</v>
          </cell>
        </row>
        <row r="162">
          <cell r="E162">
            <v>5.32</v>
          </cell>
        </row>
        <row r="163">
          <cell r="E163">
            <v>5.22</v>
          </cell>
        </row>
        <row r="164">
          <cell r="E164">
            <v>4.53</v>
          </cell>
        </row>
        <row r="165">
          <cell r="E165">
            <v>5.01</v>
          </cell>
        </row>
        <row r="166">
          <cell r="E166">
            <v>3.26</v>
          </cell>
        </row>
        <row r="167">
          <cell r="E167">
            <v>3.58</v>
          </cell>
        </row>
        <row r="168">
          <cell r="E168">
            <v>3.76</v>
          </cell>
        </row>
        <row r="169">
          <cell r="E169">
            <v>4.08</v>
          </cell>
        </row>
        <row r="170">
          <cell r="E170">
            <v>4.63</v>
          </cell>
        </row>
        <row r="171">
          <cell r="E171">
            <v>4.9800000000000004</v>
          </cell>
        </row>
        <row r="172">
          <cell r="E172">
            <v>3.77</v>
          </cell>
        </row>
        <row r="173">
          <cell r="E173">
            <v>4.45</v>
          </cell>
        </row>
        <row r="174">
          <cell r="E174">
            <v>5.65</v>
          </cell>
        </row>
        <row r="175">
          <cell r="E175">
            <v>3.46</v>
          </cell>
        </row>
        <row r="176">
          <cell r="E176">
            <v>2.83</v>
          </cell>
        </row>
        <row r="177">
          <cell r="E177">
            <v>5.17</v>
          </cell>
        </row>
        <row r="178">
          <cell r="E178">
            <v>5.86</v>
          </cell>
        </row>
        <row r="179">
          <cell r="E179">
            <v>4.4400000000000004</v>
          </cell>
        </row>
        <row r="180">
          <cell r="E180">
            <v>3.07</v>
          </cell>
        </row>
        <row r="181">
          <cell r="E181">
            <v>4.9800000000000004</v>
          </cell>
        </row>
        <row r="182">
          <cell r="E182">
            <v>4.2300000000000004</v>
          </cell>
        </row>
        <row r="183">
          <cell r="E183">
            <v>4.13</v>
          </cell>
        </row>
        <row r="184">
          <cell r="E184">
            <v>4.53</v>
          </cell>
        </row>
        <row r="185">
          <cell r="E185">
            <v>5.73</v>
          </cell>
        </row>
        <row r="186">
          <cell r="E186">
            <v>4.49</v>
          </cell>
        </row>
        <row r="187">
          <cell r="E187">
            <v>5.0599999999999996</v>
          </cell>
        </row>
        <row r="188">
          <cell r="E188">
            <v>5.46</v>
          </cell>
        </row>
        <row r="189">
          <cell r="E189">
            <v>3.5</v>
          </cell>
        </row>
        <row r="190">
          <cell r="E190">
            <v>3.43</v>
          </cell>
        </row>
        <row r="191">
          <cell r="E191">
            <v>3.53</v>
          </cell>
        </row>
        <row r="192">
          <cell r="E192">
            <v>5.23</v>
          </cell>
        </row>
        <row r="193">
          <cell r="E193">
            <v>3.82</v>
          </cell>
        </row>
        <row r="194">
          <cell r="E194">
            <v>3.26</v>
          </cell>
        </row>
        <row r="195">
          <cell r="E195">
            <v>4.76</v>
          </cell>
        </row>
        <row r="196">
          <cell r="E196">
            <v>3.82</v>
          </cell>
        </row>
        <row r="197">
          <cell r="E197">
            <v>4.1399999999999997</v>
          </cell>
        </row>
        <row r="198">
          <cell r="E198">
            <v>3.94</v>
          </cell>
        </row>
        <row r="199">
          <cell r="E199">
            <v>5.79</v>
          </cell>
        </row>
        <row r="200">
          <cell r="E200">
            <v>4.3600000000000003</v>
          </cell>
        </row>
        <row r="201">
          <cell r="E201">
            <v>4.2699999999999996</v>
          </cell>
        </row>
        <row r="202">
          <cell r="E202">
            <v>4.2300000000000004</v>
          </cell>
        </row>
        <row r="203">
          <cell r="E203">
            <v>4.49</v>
          </cell>
        </row>
        <row r="204">
          <cell r="E204">
            <v>4.79</v>
          </cell>
        </row>
        <row r="205">
          <cell r="E205">
            <v>5.85</v>
          </cell>
        </row>
        <row r="206">
          <cell r="E206">
            <v>5.1100000000000003</v>
          </cell>
        </row>
        <row r="207">
          <cell r="E207">
            <v>3.32</v>
          </cell>
        </row>
        <row r="208">
          <cell r="E208">
            <v>3.47</v>
          </cell>
        </row>
        <row r="209">
          <cell r="E209">
            <v>5.26</v>
          </cell>
        </row>
        <row r="210">
          <cell r="E210">
            <v>4.55</v>
          </cell>
        </row>
        <row r="211">
          <cell r="E211">
            <v>4.8</v>
          </cell>
        </row>
        <row r="212">
          <cell r="E212">
            <v>3.9</v>
          </cell>
        </row>
        <row r="213">
          <cell r="E213">
            <v>2.96</v>
          </cell>
        </row>
        <row r="214">
          <cell r="E214">
            <v>5.4</v>
          </cell>
        </row>
        <row r="215">
          <cell r="E215">
            <v>2.98</v>
          </cell>
        </row>
        <row r="216">
          <cell r="E216">
            <v>3.96</v>
          </cell>
        </row>
        <row r="217">
          <cell r="E217">
            <v>5.82</v>
          </cell>
        </row>
        <row r="218">
          <cell r="E218">
            <v>4.62</v>
          </cell>
        </row>
        <row r="219">
          <cell r="E219">
            <v>4.55</v>
          </cell>
        </row>
        <row r="220">
          <cell r="E220">
            <v>5.5</v>
          </cell>
        </row>
        <row r="221">
          <cell r="E221">
            <v>4.3899999999999997</v>
          </cell>
        </row>
        <row r="222">
          <cell r="E222">
            <v>4.54</v>
          </cell>
        </row>
        <row r="223">
          <cell r="E223">
            <v>4.51</v>
          </cell>
        </row>
        <row r="224">
          <cell r="E224">
            <v>4.17</v>
          </cell>
        </row>
        <row r="225">
          <cell r="E225">
            <v>3.56</v>
          </cell>
        </row>
        <row r="226">
          <cell r="E226">
            <v>4.59</v>
          </cell>
        </row>
        <row r="227">
          <cell r="E227">
            <v>4.08</v>
          </cell>
        </row>
        <row r="228">
          <cell r="E228">
            <v>3.88</v>
          </cell>
        </row>
        <row r="229">
          <cell r="E229">
            <v>4.3499999999999996</v>
          </cell>
        </row>
        <row r="230">
          <cell r="E230">
            <v>5.92</v>
          </cell>
        </row>
        <row r="231">
          <cell r="E231">
            <v>5.19</v>
          </cell>
        </row>
        <row r="232">
          <cell r="E232">
            <v>3.88</v>
          </cell>
        </row>
        <row r="233">
          <cell r="E233">
            <v>3.69</v>
          </cell>
        </row>
        <row r="234">
          <cell r="E234">
            <v>3.81</v>
          </cell>
        </row>
        <row r="235">
          <cell r="E235">
            <v>4.2300000000000004</v>
          </cell>
        </row>
        <row r="236">
          <cell r="E236">
            <v>4.6399999999999997</v>
          </cell>
        </row>
        <row r="237">
          <cell r="E237">
            <v>5.12</v>
          </cell>
        </row>
        <row r="238">
          <cell r="E238">
            <v>5.43</v>
          </cell>
        </row>
        <row r="239">
          <cell r="E239">
            <v>3.57</v>
          </cell>
        </row>
        <row r="240">
          <cell r="E240">
            <v>5.52</v>
          </cell>
        </row>
        <row r="241">
          <cell r="E241">
            <v>4.57</v>
          </cell>
        </row>
        <row r="242">
          <cell r="E242">
            <v>4.79</v>
          </cell>
        </row>
        <row r="243">
          <cell r="E243">
            <v>3.6</v>
          </cell>
        </row>
        <row r="244">
          <cell r="E244">
            <v>4.8</v>
          </cell>
        </row>
        <row r="245">
          <cell r="E245">
            <v>5.56</v>
          </cell>
        </row>
        <row r="246">
          <cell r="E246">
            <v>5.58</v>
          </cell>
        </row>
        <row r="247">
          <cell r="E247">
            <v>4.74</v>
          </cell>
        </row>
        <row r="248">
          <cell r="E248">
            <v>5</v>
          </cell>
        </row>
        <row r="249">
          <cell r="E249">
            <v>4.7300000000000004</v>
          </cell>
        </row>
        <row r="250">
          <cell r="E250">
            <v>3.65</v>
          </cell>
        </row>
        <row r="251">
          <cell r="E251">
            <v>4.79</v>
          </cell>
        </row>
        <row r="252">
          <cell r="E252">
            <v>5.64</v>
          </cell>
        </row>
        <row r="253">
          <cell r="E253">
            <v>5.42</v>
          </cell>
        </row>
        <row r="254">
          <cell r="E254">
            <v>4.75</v>
          </cell>
        </row>
        <row r="255">
          <cell r="E255">
            <v>5.17</v>
          </cell>
        </row>
        <row r="256">
          <cell r="E256">
            <v>4.0199999999999996</v>
          </cell>
        </row>
        <row r="257">
          <cell r="E257">
            <v>4.21</v>
          </cell>
        </row>
        <row r="258">
          <cell r="E258">
            <v>4.7300000000000004</v>
          </cell>
        </row>
        <row r="259">
          <cell r="E259">
            <v>5.83</v>
          </cell>
        </row>
        <row r="260">
          <cell r="E260">
            <v>3.79</v>
          </cell>
        </row>
        <row r="261">
          <cell r="E261">
            <v>5.0999999999999996</v>
          </cell>
        </row>
        <row r="262">
          <cell r="E262">
            <v>3.79</v>
          </cell>
        </row>
        <row r="263">
          <cell r="E263">
            <v>3.85</v>
          </cell>
        </row>
        <row r="264">
          <cell r="E264">
            <v>4.18</v>
          </cell>
        </row>
        <row r="265">
          <cell r="E265">
            <v>3.7</v>
          </cell>
        </row>
        <row r="266">
          <cell r="E266">
            <v>3.06</v>
          </cell>
        </row>
        <row r="267">
          <cell r="E267">
            <v>2.81</v>
          </cell>
        </row>
        <row r="268">
          <cell r="E268">
            <v>5.26</v>
          </cell>
        </row>
        <row r="269">
          <cell r="E269">
            <v>5</v>
          </cell>
        </row>
        <row r="270">
          <cell r="E270">
            <v>5.5</v>
          </cell>
        </row>
        <row r="271">
          <cell r="E271">
            <v>3.61</v>
          </cell>
        </row>
        <row r="272">
          <cell r="E272">
            <v>4.58</v>
          </cell>
        </row>
        <row r="273">
          <cell r="E273">
            <v>3.94</v>
          </cell>
        </row>
        <row r="274">
          <cell r="E274">
            <v>5.57</v>
          </cell>
        </row>
        <row r="275">
          <cell r="E275">
            <v>7.49</v>
          </cell>
        </row>
        <row r="276">
          <cell r="E276">
            <v>5.44</v>
          </cell>
        </row>
        <row r="277">
          <cell r="E277">
            <v>4.26</v>
          </cell>
        </row>
        <row r="278">
          <cell r="E278">
            <v>5.33</v>
          </cell>
        </row>
        <row r="279">
          <cell r="E279">
            <v>5.92</v>
          </cell>
        </row>
        <row r="280">
          <cell r="E280">
            <v>4.4800000000000004</v>
          </cell>
        </row>
        <row r="281">
          <cell r="E281">
            <v>4.95</v>
          </cell>
        </row>
        <row r="282">
          <cell r="E282">
            <v>4.82</v>
          </cell>
        </row>
        <row r="283">
          <cell r="E283">
            <v>4.7699999999999996</v>
          </cell>
        </row>
        <row r="284">
          <cell r="E284">
            <v>5.68</v>
          </cell>
        </row>
        <row r="285">
          <cell r="E285">
            <v>2.4700000000000002</v>
          </cell>
        </row>
        <row r="286">
          <cell r="E286">
            <v>3.39</v>
          </cell>
        </row>
        <row r="287">
          <cell r="E287">
            <v>4.41</v>
          </cell>
        </row>
        <row r="288">
          <cell r="E288">
            <v>5.48</v>
          </cell>
        </row>
        <row r="289">
          <cell r="E289">
            <v>4.46</v>
          </cell>
        </row>
        <row r="290">
          <cell r="E290">
            <v>3.56</v>
          </cell>
        </row>
        <row r="291">
          <cell r="E291">
            <v>3.95</v>
          </cell>
        </row>
        <row r="292">
          <cell r="E292">
            <v>4.4400000000000004</v>
          </cell>
        </row>
        <row r="293">
          <cell r="E293">
            <v>4.96</v>
          </cell>
        </row>
        <row r="294">
          <cell r="E294">
            <v>5.23</v>
          </cell>
        </row>
        <row r="295">
          <cell r="E295">
            <v>5.71</v>
          </cell>
        </row>
        <row r="296">
          <cell r="E296">
            <v>3.54</v>
          </cell>
        </row>
        <row r="297">
          <cell r="E297">
            <v>3.87</v>
          </cell>
        </row>
        <row r="298">
          <cell r="E298">
            <v>3.63</v>
          </cell>
        </row>
        <row r="299">
          <cell r="E299">
            <v>5.52</v>
          </cell>
        </row>
        <row r="300">
          <cell r="E300">
            <v>5.0599999999999996</v>
          </cell>
        </row>
        <row r="301">
          <cell r="E301">
            <v>3.99</v>
          </cell>
        </row>
        <row r="302">
          <cell r="E302">
            <v>5.23</v>
          </cell>
        </row>
        <row r="303">
          <cell r="E303">
            <v>5.24</v>
          </cell>
        </row>
        <row r="304">
          <cell r="E304">
            <v>3.21</v>
          </cell>
        </row>
        <row r="305">
          <cell r="E305">
            <v>4.62</v>
          </cell>
        </row>
        <row r="306">
          <cell r="E306">
            <v>3.41</v>
          </cell>
        </row>
        <row r="307">
          <cell r="E307">
            <v>4.67</v>
          </cell>
        </row>
        <row r="308">
          <cell r="E308">
            <v>4.3099999999999996</v>
          </cell>
        </row>
        <row r="309">
          <cell r="E309">
            <v>5.87</v>
          </cell>
        </row>
        <row r="310">
          <cell r="E310">
            <v>3.84</v>
          </cell>
        </row>
        <row r="311">
          <cell r="E311">
            <v>4.54</v>
          </cell>
        </row>
        <row r="312">
          <cell r="E312">
            <v>6.5</v>
          </cell>
        </row>
        <row r="313">
          <cell r="E313">
            <v>5.03</v>
          </cell>
        </row>
        <row r="314">
          <cell r="E314">
            <v>4.24</v>
          </cell>
        </row>
        <row r="315">
          <cell r="E315">
            <v>5.68</v>
          </cell>
        </row>
        <row r="316">
          <cell r="E316">
            <v>4.76</v>
          </cell>
        </row>
        <row r="317">
          <cell r="E317">
            <v>3.22</v>
          </cell>
        </row>
        <row r="318">
          <cell r="E318">
            <v>4.04</v>
          </cell>
        </row>
        <row r="319">
          <cell r="E319">
            <v>4.9000000000000004</v>
          </cell>
        </row>
        <row r="320">
          <cell r="E320">
            <v>3.69</v>
          </cell>
        </row>
        <row r="321">
          <cell r="E321">
            <v>5.54</v>
          </cell>
        </row>
        <row r="322">
          <cell r="E322">
            <v>4.2699999999999996</v>
          </cell>
        </row>
        <row r="323">
          <cell r="E323">
            <v>5.44</v>
          </cell>
        </row>
        <row r="324">
          <cell r="E324">
            <v>5.38</v>
          </cell>
        </row>
        <row r="325">
          <cell r="E325">
            <v>5.55</v>
          </cell>
        </row>
        <row r="326">
          <cell r="E326">
            <v>5.2</v>
          </cell>
        </row>
        <row r="327">
          <cell r="E327">
            <v>4.68</v>
          </cell>
        </row>
        <row r="328">
          <cell r="E328">
            <v>4.18</v>
          </cell>
        </row>
        <row r="329">
          <cell r="E329">
            <v>4.1500000000000004</v>
          </cell>
        </row>
        <row r="330">
          <cell r="E330">
            <v>2.25</v>
          </cell>
        </row>
        <row r="331">
          <cell r="E331">
            <v>5.39</v>
          </cell>
        </row>
        <row r="332">
          <cell r="E332">
            <v>4.04</v>
          </cell>
        </row>
        <row r="333">
          <cell r="E333">
            <v>5.04</v>
          </cell>
        </row>
        <row r="334">
          <cell r="E334">
            <v>4.26</v>
          </cell>
        </row>
        <row r="335">
          <cell r="E335">
            <v>5.4</v>
          </cell>
        </row>
        <row r="336">
          <cell r="E336">
            <v>4.4000000000000004</v>
          </cell>
        </row>
        <row r="337">
          <cell r="E337">
            <v>5.22</v>
          </cell>
        </row>
        <row r="338">
          <cell r="E338">
            <v>3.41</v>
          </cell>
        </row>
        <row r="339">
          <cell r="E339">
            <v>5.29</v>
          </cell>
        </row>
        <row r="340">
          <cell r="E340">
            <v>4.38</v>
          </cell>
        </row>
        <row r="341">
          <cell r="E341">
            <v>5.13</v>
          </cell>
        </row>
        <row r="342">
          <cell r="E342">
            <v>3.33</v>
          </cell>
        </row>
        <row r="343">
          <cell r="E343">
            <v>5.32</v>
          </cell>
        </row>
        <row r="344">
          <cell r="E344">
            <v>6.94</v>
          </cell>
        </row>
        <row r="345">
          <cell r="E345">
            <v>3.96</v>
          </cell>
        </row>
        <row r="346">
          <cell r="E346">
            <v>4.7</v>
          </cell>
        </row>
        <row r="347">
          <cell r="E347">
            <v>4.29</v>
          </cell>
        </row>
        <row r="348">
          <cell r="E348">
            <v>5.34</v>
          </cell>
        </row>
        <row r="349">
          <cell r="E349">
            <v>4.03</v>
          </cell>
        </row>
        <row r="350">
          <cell r="E350">
            <v>4.8499999999999996</v>
          </cell>
        </row>
        <row r="351">
          <cell r="E351">
            <v>4.05</v>
          </cell>
        </row>
        <row r="352">
          <cell r="E352">
            <v>4.4800000000000004</v>
          </cell>
        </row>
        <row r="353">
          <cell r="E353">
            <v>3.41</v>
          </cell>
        </row>
        <row r="354">
          <cell r="E354">
            <v>5.09</v>
          </cell>
        </row>
        <row r="355">
          <cell r="E355">
            <v>4.0199999999999996</v>
          </cell>
        </row>
        <row r="356">
          <cell r="E356">
            <v>4.21</v>
          </cell>
        </row>
        <row r="357">
          <cell r="E357">
            <v>3.29</v>
          </cell>
        </row>
        <row r="358">
          <cell r="E358">
            <v>1.98</v>
          </cell>
        </row>
        <row r="359">
          <cell r="E359">
            <v>4.71</v>
          </cell>
        </row>
        <row r="360">
          <cell r="E360">
            <v>3.56</v>
          </cell>
        </row>
        <row r="361">
          <cell r="E361">
            <v>3.04</v>
          </cell>
        </row>
        <row r="362">
          <cell r="E362">
            <v>4.3600000000000003</v>
          </cell>
        </row>
        <row r="363">
          <cell r="E363">
            <v>4.21</v>
          </cell>
        </row>
        <row r="364">
          <cell r="E364">
            <v>4.58</v>
          </cell>
        </row>
        <row r="365">
          <cell r="E365">
            <v>4.9400000000000004</v>
          </cell>
        </row>
        <row r="366">
          <cell r="E366">
            <v>4.5599999999999996</v>
          </cell>
        </row>
        <row r="367">
          <cell r="E367">
            <v>4.1900000000000004</v>
          </cell>
        </row>
        <row r="368">
          <cell r="E368">
            <v>4.54</v>
          </cell>
        </row>
        <row r="369">
          <cell r="E369">
            <v>4.5999999999999996</v>
          </cell>
        </row>
        <row r="370">
          <cell r="E370">
            <v>4.7699999999999996</v>
          </cell>
        </row>
        <row r="371">
          <cell r="E371">
            <v>5.44</v>
          </cell>
        </row>
        <row r="372">
          <cell r="E372">
            <v>4.4000000000000004</v>
          </cell>
        </row>
        <row r="373">
          <cell r="E373">
            <v>3.48</v>
          </cell>
        </row>
        <row r="374">
          <cell r="E374">
            <v>5.52</v>
          </cell>
        </row>
        <row r="375">
          <cell r="E375">
            <v>2.73</v>
          </cell>
        </row>
        <row r="376">
          <cell r="E376">
            <v>6.59</v>
          </cell>
        </row>
        <row r="377">
          <cell r="E377">
            <v>4.3099999999999996</v>
          </cell>
        </row>
        <row r="378">
          <cell r="E378">
            <v>4.42</v>
          </cell>
        </row>
        <row r="379">
          <cell r="E379">
            <v>4.16</v>
          </cell>
        </row>
        <row r="380">
          <cell r="E380">
            <v>3.92</v>
          </cell>
        </row>
        <row r="381">
          <cell r="E381">
            <v>5.0999999999999996</v>
          </cell>
        </row>
        <row r="382">
          <cell r="E382">
            <v>5.45</v>
          </cell>
        </row>
        <row r="383">
          <cell r="E383">
            <v>4.18</v>
          </cell>
        </row>
        <row r="384">
          <cell r="E384">
            <v>2.5499999999999998</v>
          </cell>
        </row>
        <row r="385">
          <cell r="E385">
            <v>4.96</v>
          </cell>
        </row>
        <row r="386">
          <cell r="E386">
            <v>6.4</v>
          </cell>
        </row>
        <row r="387">
          <cell r="E387">
            <v>4.67</v>
          </cell>
        </row>
        <row r="388">
          <cell r="E388">
            <v>3.36</v>
          </cell>
        </row>
        <row r="389">
          <cell r="E389">
            <v>4.9800000000000004</v>
          </cell>
        </row>
        <row r="390">
          <cell r="E390">
            <v>5.22</v>
          </cell>
        </row>
        <row r="391">
          <cell r="E391">
            <v>5.22</v>
          </cell>
        </row>
        <row r="392">
          <cell r="E392">
            <v>4.38</v>
          </cell>
        </row>
        <row r="393">
          <cell r="E393">
            <v>3.6</v>
          </cell>
        </row>
        <row r="394">
          <cell r="E394">
            <v>3.93</v>
          </cell>
        </row>
        <row r="395">
          <cell r="E395">
            <v>4.87</v>
          </cell>
        </row>
        <row r="396">
          <cell r="E396">
            <v>4.54</v>
          </cell>
        </row>
        <row r="397">
          <cell r="E397">
            <v>5.21</v>
          </cell>
        </row>
        <row r="398">
          <cell r="E398">
            <v>5.25</v>
          </cell>
        </row>
        <row r="399">
          <cell r="E399">
            <v>5.6</v>
          </cell>
        </row>
        <row r="400">
          <cell r="E400">
            <v>5.32</v>
          </cell>
        </row>
        <row r="401">
          <cell r="E401">
            <v>4.12</v>
          </cell>
        </row>
        <row r="402">
          <cell r="E402">
            <v>3.79</v>
          </cell>
        </row>
        <row r="403">
          <cell r="E403">
            <v>3.29</v>
          </cell>
        </row>
        <row r="404">
          <cell r="E404">
            <v>5.14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rgb="FF0000FF"/>
  </sheetPr>
  <dimension ref="A1:O101"/>
  <sheetViews>
    <sheetView tabSelected="1" workbookViewId="0">
      <selection activeCell="D2" sqref="D2"/>
    </sheetView>
  </sheetViews>
  <sheetFormatPr baseColWidth="10" defaultColWidth="0" defaultRowHeight="14" customHeight="1" zeroHeight="1" x14ac:dyDescent="0"/>
  <cols>
    <col min="1" max="1" width="8.6640625" style="14" customWidth="1"/>
    <col min="2" max="2" width="3.1640625" style="14" bestFit="1" customWidth="1"/>
    <col min="3" max="3" width="36.83203125" style="11" customWidth="1"/>
    <col min="4" max="4" width="8.83203125" style="14" customWidth="1"/>
    <col min="5" max="12" width="8.6640625" style="14" customWidth="1"/>
    <col min="13" max="13" width="41.6640625" style="11" hidden="1" customWidth="1"/>
    <col min="14" max="14" width="44.6640625" style="12" hidden="1" customWidth="1"/>
    <col min="15" max="15" width="43.1640625" style="13" hidden="1" customWidth="1"/>
    <col min="16" max="16384" width="10.83203125" style="14" hidden="1"/>
  </cols>
  <sheetData>
    <row r="1" spans="1:15" ht="15">
      <c r="A1" s="9"/>
      <c r="B1" s="9"/>
      <c r="C1" s="10"/>
      <c r="D1" s="9"/>
      <c r="E1" s="9"/>
      <c r="F1" s="9"/>
      <c r="G1" s="9"/>
      <c r="H1" s="9"/>
      <c r="I1" s="9"/>
      <c r="J1" s="9"/>
      <c r="K1" s="9"/>
      <c r="L1" s="9"/>
    </row>
    <row r="2" spans="1:15" ht="44" customHeight="1">
      <c r="A2" s="9"/>
      <c r="B2" s="44" t="s">
        <v>99</v>
      </c>
      <c r="C2" s="45"/>
      <c r="D2" s="15" t="s">
        <v>102</v>
      </c>
      <c r="E2" s="9"/>
      <c r="F2" s="9"/>
      <c r="G2" s="9"/>
      <c r="H2" s="9"/>
      <c r="I2" s="9"/>
      <c r="J2" s="9"/>
      <c r="K2" s="9"/>
      <c r="L2" s="9"/>
      <c r="M2" s="11" t="s">
        <v>101</v>
      </c>
      <c r="N2" s="12" t="s">
        <v>100</v>
      </c>
      <c r="O2" s="13" t="s">
        <v>102</v>
      </c>
    </row>
    <row r="3" spans="1:15" ht="60">
      <c r="A3" s="9"/>
      <c r="B3" s="9"/>
      <c r="C3" s="10" t="str">
        <f>IF($D$2=$M$2,M3,IF($D$2=$N$2,N3,O3))</f>
        <v>Created by: Gergely AGÓCS PhD (Please send comments and reflections (e.g. on possible errors) to: gergelyagocs at gmail com)</v>
      </c>
      <c r="D3" s="9"/>
      <c r="E3" s="9"/>
      <c r="F3" s="9"/>
      <c r="G3" s="9"/>
      <c r="H3" s="9"/>
      <c r="I3" s="9"/>
      <c r="J3" s="9"/>
      <c r="K3" s="9"/>
      <c r="L3" s="9"/>
      <c r="M3" s="11" t="s">
        <v>103</v>
      </c>
      <c r="N3" s="12" t="s">
        <v>104</v>
      </c>
      <c r="O3" s="13" t="s">
        <v>105</v>
      </c>
    </row>
    <row r="4" spans="1:15" ht="15">
      <c r="A4" s="16"/>
      <c r="B4" s="16"/>
      <c r="C4" s="43"/>
      <c r="D4" s="46"/>
      <c r="E4" s="16"/>
      <c r="F4" s="9"/>
      <c r="G4" s="9"/>
      <c r="H4" s="9"/>
      <c r="I4" s="9"/>
      <c r="J4" s="9"/>
      <c r="K4" s="9"/>
      <c r="L4" s="9"/>
      <c r="M4" s="11" t="s">
        <v>106</v>
      </c>
      <c r="N4" s="12" t="s">
        <v>107</v>
      </c>
      <c r="O4" s="13" t="s">
        <v>108</v>
      </c>
    </row>
    <row r="5" spans="1:15" ht="15">
      <c r="A5" s="16"/>
      <c r="B5" s="17"/>
      <c r="C5" s="43"/>
      <c r="D5" s="43"/>
      <c r="E5" s="16"/>
      <c r="F5" s="9"/>
      <c r="G5" s="9"/>
      <c r="H5" s="9"/>
      <c r="I5" s="9"/>
      <c r="J5" s="9"/>
      <c r="K5" s="9"/>
      <c r="L5" s="9"/>
      <c r="M5" s="11" t="s">
        <v>109</v>
      </c>
      <c r="N5" s="12" t="s">
        <v>110</v>
      </c>
      <c r="O5" s="13" t="s">
        <v>111</v>
      </c>
    </row>
    <row r="6" spans="1:15" ht="45">
      <c r="A6" s="16"/>
      <c r="B6" s="17"/>
      <c r="C6" s="43"/>
      <c r="D6" s="43"/>
      <c r="E6" s="16"/>
      <c r="F6" s="9"/>
      <c r="G6" s="9"/>
      <c r="H6" s="9"/>
      <c r="I6" s="9"/>
      <c r="J6" s="9"/>
      <c r="K6" s="9"/>
      <c r="L6" s="9"/>
      <c r="M6" s="11" t="s">
        <v>112</v>
      </c>
      <c r="N6" s="12" t="s">
        <v>113</v>
      </c>
      <c r="O6" s="13" t="s">
        <v>114</v>
      </c>
    </row>
    <row r="7" spans="1:15" ht="15">
      <c r="A7" s="16"/>
      <c r="B7" s="17"/>
      <c r="C7" s="43"/>
      <c r="D7" s="43"/>
      <c r="E7" s="16"/>
      <c r="F7" s="9"/>
      <c r="G7" s="9"/>
      <c r="H7" s="9"/>
      <c r="I7" s="9"/>
      <c r="J7" s="9"/>
      <c r="K7" s="9"/>
      <c r="L7" s="9"/>
      <c r="M7" s="11" t="s">
        <v>115</v>
      </c>
      <c r="N7" s="12" t="s">
        <v>116</v>
      </c>
      <c r="O7" s="13" t="s">
        <v>117</v>
      </c>
    </row>
    <row r="8" spans="1:15" ht="30">
      <c r="A8" s="16"/>
      <c r="B8" s="17"/>
      <c r="C8" s="43"/>
      <c r="D8" s="43"/>
      <c r="E8" s="16"/>
      <c r="F8" s="9"/>
      <c r="G8" s="9"/>
      <c r="H8" s="9"/>
      <c r="I8" s="9"/>
      <c r="J8" s="9"/>
      <c r="K8" s="9"/>
      <c r="L8" s="9"/>
      <c r="M8" s="11" t="s">
        <v>118</v>
      </c>
      <c r="N8" s="12" t="s">
        <v>119</v>
      </c>
      <c r="O8" s="13" t="s">
        <v>120</v>
      </c>
    </row>
    <row r="9" spans="1:15" ht="30">
      <c r="A9" s="16"/>
      <c r="B9" s="17"/>
      <c r="C9" s="43"/>
      <c r="D9" s="43"/>
      <c r="E9" s="16"/>
      <c r="F9" s="9"/>
      <c r="G9" s="9"/>
      <c r="H9" s="9"/>
      <c r="I9" s="9"/>
      <c r="J9" s="9"/>
      <c r="K9" s="9"/>
      <c r="L9" s="9"/>
      <c r="M9" s="11" t="s">
        <v>121</v>
      </c>
      <c r="N9" s="12" t="s">
        <v>122</v>
      </c>
      <c r="O9" s="13" t="s">
        <v>123</v>
      </c>
    </row>
    <row r="10" spans="1:15" ht="30">
      <c r="A10" s="16"/>
      <c r="B10" s="17"/>
      <c r="C10" s="43"/>
      <c r="D10" s="43"/>
      <c r="E10" s="16"/>
      <c r="F10" s="9"/>
      <c r="G10" s="9"/>
      <c r="H10" s="9"/>
      <c r="I10" s="9"/>
      <c r="J10" s="9"/>
      <c r="K10" s="9"/>
      <c r="L10" s="9"/>
      <c r="M10" s="11" t="s">
        <v>124</v>
      </c>
      <c r="N10" s="12" t="s">
        <v>125</v>
      </c>
      <c r="O10" s="13" t="s">
        <v>126</v>
      </c>
    </row>
    <row r="11" spans="1:15" ht="45">
      <c r="A11" s="16"/>
      <c r="B11" s="17"/>
      <c r="C11" s="43"/>
      <c r="D11" s="43"/>
      <c r="E11" s="16"/>
      <c r="F11" s="9"/>
      <c r="G11" s="9"/>
      <c r="H11" s="9"/>
      <c r="I11" s="9"/>
      <c r="J11" s="9"/>
      <c r="K11" s="9"/>
      <c r="L11" s="9"/>
      <c r="M11" s="11" t="s">
        <v>127</v>
      </c>
      <c r="N11" s="12" t="s">
        <v>128</v>
      </c>
      <c r="O11" s="13" t="s">
        <v>129</v>
      </c>
    </row>
    <row r="12" spans="1:15" ht="45">
      <c r="A12" s="16"/>
      <c r="B12" s="17"/>
      <c r="C12" s="43"/>
      <c r="D12" s="43"/>
      <c r="E12" s="16"/>
      <c r="F12" s="9"/>
      <c r="G12" s="9"/>
      <c r="H12" s="9"/>
      <c r="I12" s="9"/>
      <c r="J12" s="9"/>
      <c r="K12" s="9"/>
      <c r="L12" s="9"/>
      <c r="M12" s="11" t="s">
        <v>130</v>
      </c>
      <c r="N12" s="12" t="s">
        <v>131</v>
      </c>
      <c r="O12" s="13" t="s">
        <v>132</v>
      </c>
    </row>
    <row r="13" spans="1:15" ht="30">
      <c r="A13" s="16"/>
      <c r="B13" s="17"/>
      <c r="C13" s="43"/>
      <c r="D13" s="43"/>
      <c r="E13" s="16"/>
      <c r="F13" s="9"/>
      <c r="G13" s="9"/>
      <c r="H13" s="9"/>
      <c r="I13" s="9"/>
      <c r="J13" s="9"/>
      <c r="K13" s="9"/>
      <c r="L13" s="9"/>
      <c r="M13" s="11" t="s">
        <v>133</v>
      </c>
      <c r="N13" s="12" t="s">
        <v>134</v>
      </c>
      <c r="O13" s="13" t="s">
        <v>135</v>
      </c>
    </row>
    <row r="14" spans="1:15" ht="15">
      <c r="A14" s="16"/>
      <c r="B14" s="17"/>
      <c r="C14" s="43"/>
      <c r="D14" s="43"/>
      <c r="E14" s="16"/>
      <c r="F14" s="9"/>
      <c r="G14" s="9"/>
      <c r="H14" s="9"/>
      <c r="I14" s="9"/>
      <c r="J14" s="9"/>
      <c r="K14" s="9"/>
      <c r="L14" s="9"/>
      <c r="M14" s="11" t="s">
        <v>136</v>
      </c>
      <c r="N14" s="12" t="s">
        <v>137</v>
      </c>
      <c r="O14" s="13" t="s">
        <v>138</v>
      </c>
    </row>
    <row r="15" spans="1:15" ht="15">
      <c r="A15" s="16"/>
      <c r="B15" s="17"/>
      <c r="C15" s="43"/>
      <c r="D15" s="43"/>
      <c r="E15" s="16"/>
      <c r="F15" s="9"/>
      <c r="G15" s="9"/>
      <c r="H15" s="9"/>
      <c r="I15" s="9"/>
      <c r="J15" s="9"/>
      <c r="K15" s="9"/>
      <c r="L15" s="9"/>
      <c r="M15" s="11" t="s">
        <v>139</v>
      </c>
      <c r="N15" s="12" t="s">
        <v>140</v>
      </c>
      <c r="O15" s="13" t="s">
        <v>141</v>
      </c>
    </row>
    <row r="16" spans="1:15" ht="30">
      <c r="A16" s="16"/>
      <c r="B16" s="17"/>
      <c r="C16" s="43"/>
      <c r="D16" s="43"/>
      <c r="E16" s="16"/>
      <c r="F16" s="9"/>
      <c r="G16" s="9"/>
      <c r="H16" s="9"/>
      <c r="I16" s="9"/>
      <c r="J16" s="9"/>
      <c r="K16" s="9"/>
      <c r="L16" s="9"/>
      <c r="M16" s="11" t="s">
        <v>142</v>
      </c>
      <c r="N16" s="12" t="s">
        <v>143</v>
      </c>
      <c r="O16" s="13" t="s">
        <v>144</v>
      </c>
    </row>
    <row r="17" spans="1:15" ht="30">
      <c r="A17" s="16"/>
      <c r="B17" s="17"/>
      <c r="C17" s="43"/>
      <c r="D17" s="43"/>
      <c r="E17" s="16"/>
      <c r="F17" s="9"/>
      <c r="G17" s="9"/>
      <c r="H17" s="9"/>
      <c r="I17" s="9"/>
      <c r="J17" s="9"/>
      <c r="K17" s="9"/>
      <c r="L17" s="9"/>
      <c r="M17" s="11" t="s">
        <v>145</v>
      </c>
      <c r="N17" s="12" t="s">
        <v>146</v>
      </c>
      <c r="O17" s="13" t="s">
        <v>147</v>
      </c>
    </row>
    <row r="18" spans="1:15" ht="30">
      <c r="A18" s="16"/>
      <c r="B18" s="17"/>
      <c r="C18" s="43"/>
      <c r="D18" s="43"/>
      <c r="E18" s="16"/>
      <c r="F18" s="9"/>
      <c r="G18" s="9"/>
      <c r="H18" s="9"/>
      <c r="I18" s="9"/>
      <c r="J18" s="9"/>
      <c r="K18" s="9"/>
      <c r="L18" s="9"/>
      <c r="M18" s="11" t="s">
        <v>148</v>
      </c>
      <c r="N18" s="18" t="s">
        <v>149</v>
      </c>
      <c r="O18" s="19" t="s">
        <v>150</v>
      </c>
    </row>
    <row r="19" spans="1:15" ht="15">
      <c r="A19" s="16"/>
      <c r="B19" s="17"/>
      <c r="C19" s="43"/>
      <c r="D19" s="43"/>
      <c r="E19" s="16"/>
      <c r="F19" s="9"/>
      <c r="G19" s="9"/>
      <c r="H19" s="9"/>
      <c r="I19" s="9"/>
      <c r="J19" s="9"/>
      <c r="K19" s="9"/>
      <c r="L19" s="9"/>
      <c r="M19" s="11" t="s">
        <v>151</v>
      </c>
      <c r="N19" s="18" t="s">
        <v>152</v>
      </c>
      <c r="O19" s="19" t="s">
        <v>153</v>
      </c>
    </row>
    <row r="20" spans="1:15" ht="15">
      <c r="A20" s="16"/>
      <c r="B20" s="17"/>
      <c r="C20" s="43"/>
      <c r="D20" s="43"/>
      <c r="E20" s="16"/>
      <c r="F20" s="9"/>
      <c r="G20" s="9"/>
      <c r="H20" s="9"/>
      <c r="I20" s="9"/>
      <c r="J20" s="9"/>
      <c r="K20" s="9"/>
      <c r="L20" s="9"/>
      <c r="M20" s="14"/>
      <c r="N20" s="18"/>
      <c r="O20" s="19"/>
    </row>
    <row r="21" spans="1:15" ht="15">
      <c r="A21" s="9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14"/>
      <c r="N21" s="18"/>
      <c r="O21" s="19"/>
    </row>
    <row r="22" spans="1:15" ht="15" hidden="1">
      <c r="C22" s="14"/>
      <c r="M22" s="14"/>
      <c r="N22" s="18"/>
      <c r="O22" s="19"/>
    </row>
    <row r="23" spans="1:15" ht="15" hidden="1">
      <c r="C23" s="14"/>
      <c r="M23" s="14"/>
      <c r="N23" s="18"/>
      <c r="O23" s="19"/>
    </row>
    <row r="24" spans="1:15" ht="15" hidden="1">
      <c r="C24" s="14"/>
      <c r="M24" s="14"/>
      <c r="N24" s="18"/>
      <c r="O24" s="19"/>
    </row>
    <row r="25" spans="1:15" ht="15" hidden="1">
      <c r="C25" s="14"/>
      <c r="M25" s="14"/>
      <c r="N25" s="18"/>
      <c r="O25" s="19"/>
    </row>
    <row r="26" spans="1:15" ht="15" hidden="1">
      <c r="C26" s="14"/>
      <c r="M26" s="14"/>
      <c r="N26" s="18"/>
      <c r="O26" s="19"/>
    </row>
    <row r="27" spans="1:15" ht="15" hidden="1">
      <c r="C27" s="14"/>
      <c r="M27" s="14"/>
      <c r="N27" s="18"/>
      <c r="O27" s="19"/>
    </row>
    <row r="28" spans="1:15" ht="15" hidden="1">
      <c r="C28" s="14"/>
      <c r="M28" s="14"/>
      <c r="N28" s="18"/>
      <c r="O28" s="19"/>
    </row>
    <row r="29" spans="1:15" ht="15" hidden="1">
      <c r="C29" s="14"/>
      <c r="M29" s="14"/>
      <c r="N29" s="18"/>
      <c r="O29" s="19"/>
    </row>
    <row r="30" spans="1:15" ht="15" hidden="1">
      <c r="C30" s="14"/>
      <c r="M30" s="14"/>
      <c r="N30" s="18"/>
      <c r="O30" s="19"/>
    </row>
    <row r="31" spans="1:15" ht="15" hidden="1">
      <c r="C31" s="14"/>
      <c r="M31" s="14"/>
      <c r="N31" s="18"/>
      <c r="O31" s="19"/>
    </row>
    <row r="32" spans="1:15" ht="15" hidden="1">
      <c r="C32" s="14"/>
      <c r="M32" s="14"/>
      <c r="N32" s="18"/>
      <c r="O32" s="19"/>
    </row>
    <row r="33" spans="3:15" ht="15" hidden="1">
      <c r="C33" s="14"/>
      <c r="M33" s="14"/>
      <c r="N33" s="18"/>
      <c r="O33" s="19"/>
    </row>
    <row r="34" spans="3:15" ht="15" hidden="1">
      <c r="C34" s="14"/>
      <c r="M34" s="14"/>
      <c r="N34" s="18"/>
      <c r="O34" s="19"/>
    </row>
    <row r="35" spans="3:15" ht="15" hidden="1">
      <c r="C35" s="14"/>
      <c r="M35" s="14"/>
      <c r="N35" s="18"/>
      <c r="O35" s="19"/>
    </row>
    <row r="36" spans="3:15" ht="15" hidden="1">
      <c r="C36" s="14"/>
      <c r="M36" s="14"/>
      <c r="N36" s="18"/>
      <c r="O36" s="19"/>
    </row>
    <row r="37" spans="3:15" ht="15" hidden="1">
      <c r="C37" s="14"/>
      <c r="M37" s="14"/>
      <c r="N37" s="18"/>
      <c r="O37" s="19"/>
    </row>
    <row r="38" spans="3:15" ht="15" hidden="1">
      <c r="C38" s="14"/>
      <c r="M38" s="14"/>
      <c r="N38" s="18"/>
      <c r="O38" s="19"/>
    </row>
    <row r="39" spans="3:15" ht="15" hidden="1">
      <c r="C39" s="14"/>
      <c r="M39" s="14"/>
      <c r="N39" s="18"/>
      <c r="O39" s="19"/>
    </row>
    <row r="40" spans="3:15" ht="15" hidden="1">
      <c r="C40" s="14"/>
      <c r="M40" s="14"/>
      <c r="N40" s="18"/>
      <c r="O40" s="19"/>
    </row>
    <row r="41" spans="3:15" ht="15" hidden="1">
      <c r="C41" s="14"/>
      <c r="M41" s="14"/>
      <c r="N41" s="18"/>
      <c r="O41" s="19"/>
    </row>
    <row r="42" spans="3:15" ht="15" hidden="1">
      <c r="C42" s="14"/>
      <c r="M42" s="14"/>
      <c r="N42" s="18"/>
      <c r="O42" s="19"/>
    </row>
    <row r="43" spans="3:15" ht="15" hidden="1">
      <c r="C43" s="14"/>
      <c r="M43" s="14"/>
      <c r="N43" s="18"/>
      <c r="O43" s="19"/>
    </row>
    <row r="44" spans="3:15" ht="15" hidden="1">
      <c r="C44" s="14"/>
      <c r="M44" s="14"/>
      <c r="N44" s="18"/>
      <c r="O44" s="19"/>
    </row>
    <row r="45" spans="3:15" ht="15" hidden="1">
      <c r="C45" s="14"/>
      <c r="M45" s="14"/>
      <c r="N45" s="18"/>
      <c r="O45" s="19"/>
    </row>
    <row r="46" spans="3:15" ht="15" hidden="1">
      <c r="C46" s="14"/>
      <c r="M46" s="14"/>
      <c r="N46" s="18"/>
      <c r="O46" s="19"/>
    </row>
    <row r="47" spans="3:15" ht="15" hidden="1">
      <c r="C47" s="14"/>
      <c r="M47" s="14"/>
      <c r="N47" s="18"/>
      <c r="O47" s="19"/>
    </row>
    <row r="48" spans="3:15" ht="15" hidden="1">
      <c r="C48" s="14"/>
      <c r="M48" s="14"/>
      <c r="N48" s="18"/>
      <c r="O48" s="19"/>
    </row>
    <row r="49" spans="3:15" ht="15" hidden="1">
      <c r="C49" s="14"/>
      <c r="M49" s="14"/>
      <c r="N49" s="18"/>
      <c r="O49" s="19"/>
    </row>
    <row r="50" spans="3:15" ht="15" hidden="1">
      <c r="C50" s="14"/>
      <c r="M50" s="14"/>
      <c r="N50" s="18"/>
      <c r="O50" s="19"/>
    </row>
    <row r="51" spans="3:15" ht="15" hidden="1">
      <c r="C51" s="14"/>
      <c r="M51" s="14"/>
      <c r="N51" s="18"/>
      <c r="O51" s="19"/>
    </row>
    <row r="52" spans="3:15" ht="15" hidden="1">
      <c r="C52" s="14"/>
      <c r="M52" s="14"/>
      <c r="N52" s="18"/>
      <c r="O52" s="19"/>
    </row>
    <row r="53" spans="3:15" ht="15" hidden="1">
      <c r="C53" s="14"/>
      <c r="M53" s="14"/>
      <c r="N53" s="18"/>
      <c r="O53" s="19"/>
    </row>
    <row r="54" spans="3:15" ht="15" hidden="1">
      <c r="C54" s="14"/>
      <c r="M54" s="14"/>
      <c r="N54" s="18"/>
      <c r="O54" s="19"/>
    </row>
    <row r="55" spans="3:15" ht="15" hidden="1">
      <c r="C55" s="14"/>
      <c r="M55" s="14"/>
      <c r="N55" s="18"/>
      <c r="O55" s="19"/>
    </row>
    <row r="56" spans="3:15" ht="15" hidden="1">
      <c r="C56" s="14"/>
      <c r="M56" s="14"/>
      <c r="N56" s="18"/>
      <c r="O56" s="19"/>
    </row>
    <row r="57" spans="3:15" ht="15" hidden="1">
      <c r="C57" s="14"/>
      <c r="M57" s="14"/>
      <c r="N57" s="18"/>
      <c r="O57" s="19"/>
    </row>
    <row r="58" spans="3:15" ht="15" hidden="1">
      <c r="C58" s="14"/>
      <c r="M58" s="14"/>
      <c r="N58" s="18"/>
      <c r="O58" s="19"/>
    </row>
    <row r="59" spans="3:15" ht="15" hidden="1">
      <c r="C59" s="14"/>
      <c r="M59" s="14"/>
      <c r="N59" s="18"/>
      <c r="O59" s="19"/>
    </row>
    <row r="60" spans="3:15" ht="15" hidden="1">
      <c r="C60" s="14"/>
      <c r="M60" s="14"/>
      <c r="N60" s="18"/>
      <c r="O60" s="19"/>
    </row>
    <row r="61" spans="3:15" ht="15" hidden="1">
      <c r="C61" s="14"/>
      <c r="M61" s="14"/>
      <c r="N61" s="18"/>
      <c r="O61" s="19"/>
    </row>
    <row r="62" spans="3:15" ht="15" hidden="1">
      <c r="C62" s="14"/>
      <c r="M62" s="14"/>
      <c r="N62" s="18"/>
      <c r="O62" s="19"/>
    </row>
    <row r="63" spans="3:15" ht="15" hidden="1">
      <c r="C63" s="14"/>
      <c r="M63" s="14"/>
      <c r="N63" s="18"/>
      <c r="O63" s="19"/>
    </row>
    <row r="64" spans="3:15" ht="15" hidden="1">
      <c r="C64" s="14"/>
      <c r="M64" s="14"/>
      <c r="N64" s="18"/>
      <c r="O64" s="19"/>
    </row>
    <row r="65" spans="3:15" ht="15" hidden="1">
      <c r="C65" s="14"/>
      <c r="M65" s="14"/>
      <c r="N65" s="18"/>
      <c r="O65" s="19"/>
    </row>
    <row r="66" spans="3:15" ht="15" hidden="1">
      <c r="C66" s="14"/>
      <c r="M66" s="14"/>
      <c r="N66" s="18"/>
      <c r="O66" s="19"/>
    </row>
    <row r="67" spans="3:15" ht="15" hidden="1">
      <c r="C67" s="14"/>
      <c r="M67" s="14"/>
      <c r="N67" s="18"/>
      <c r="O67" s="19"/>
    </row>
    <row r="68" spans="3:15" ht="15" hidden="1">
      <c r="C68" s="14"/>
      <c r="M68" s="14"/>
      <c r="N68" s="18"/>
      <c r="O68" s="19"/>
    </row>
    <row r="69" spans="3:15" ht="15" hidden="1">
      <c r="C69" s="14"/>
      <c r="M69" s="14"/>
      <c r="N69" s="18"/>
      <c r="O69" s="19"/>
    </row>
    <row r="70" spans="3:15" ht="15" hidden="1">
      <c r="C70" s="14"/>
      <c r="M70" s="14"/>
      <c r="N70" s="18"/>
      <c r="O70" s="19"/>
    </row>
    <row r="71" spans="3:15" ht="15" hidden="1">
      <c r="C71" s="14"/>
      <c r="M71" s="14"/>
      <c r="N71" s="18"/>
      <c r="O71" s="19"/>
    </row>
    <row r="72" spans="3:15" ht="15" hidden="1">
      <c r="C72" s="14"/>
      <c r="M72" s="14"/>
      <c r="N72" s="18"/>
      <c r="O72" s="19"/>
    </row>
    <row r="73" spans="3:15" ht="15" hidden="1">
      <c r="C73" s="14"/>
      <c r="M73" s="14"/>
      <c r="N73" s="18"/>
      <c r="O73" s="19"/>
    </row>
    <row r="74" spans="3:15" ht="15" hidden="1">
      <c r="C74" s="14"/>
      <c r="M74" s="14"/>
      <c r="N74" s="18"/>
      <c r="O74" s="19"/>
    </row>
    <row r="75" spans="3:15" ht="15" hidden="1">
      <c r="C75" s="14"/>
      <c r="M75" s="14"/>
      <c r="N75" s="18"/>
      <c r="O75" s="19"/>
    </row>
    <row r="76" spans="3:15" ht="15" hidden="1">
      <c r="C76" s="14"/>
      <c r="M76" s="14"/>
      <c r="N76" s="18"/>
      <c r="O76" s="19"/>
    </row>
    <row r="77" spans="3:15" ht="15" hidden="1">
      <c r="C77" s="14"/>
      <c r="M77" s="14"/>
      <c r="N77" s="18"/>
      <c r="O77" s="19"/>
    </row>
    <row r="78" spans="3:15" ht="15" hidden="1">
      <c r="C78" s="14"/>
      <c r="M78" s="14"/>
      <c r="N78" s="18"/>
      <c r="O78" s="19"/>
    </row>
    <row r="79" spans="3:15" ht="15" hidden="1">
      <c r="C79" s="14"/>
      <c r="M79" s="14"/>
      <c r="N79" s="18"/>
      <c r="O79" s="19"/>
    </row>
    <row r="80" spans="3:15" ht="15" hidden="1">
      <c r="C80" s="14"/>
      <c r="M80" s="14"/>
      <c r="N80" s="18"/>
      <c r="O80" s="19"/>
    </row>
    <row r="81" spans="3:15" ht="15" hidden="1">
      <c r="C81" s="14"/>
      <c r="M81" s="14"/>
      <c r="N81" s="18"/>
      <c r="O81" s="19"/>
    </row>
    <row r="82" spans="3:15" ht="15" hidden="1">
      <c r="C82" s="14"/>
      <c r="M82" s="14"/>
      <c r="N82" s="18"/>
      <c r="O82" s="19"/>
    </row>
    <row r="83" spans="3:15" ht="15" hidden="1">
      <c r="C83" s="14"/>
      <c r="M83" s="14"/>
      <c r="N83" s="18"/>
      <c r="O83" s="19"/>
    </row>
    <row r="84" spans="3:15" ht="15" hidden="1">
      <c r="C84" s="14"/>
      <c r="M84" s="14"/>
      <c r="N84" s="18"/>
      <c r="O84" s="19"/>
    </row>
    <row r="85" spans="3:15" ht="15" hidden="1">
      <c r="C85" s="14"/>
      <c r="M85" s="14"/>
      <c r="N85" s="18"/>
      <c r="O85" s="19"/>
    </row>
    <row r="86" spans="3:15" ht="15" hidden="1">
      <c r="C86" s="14"/>
      <c r="M86" s="14"/>
      <c r="N86" s="18"/>
      <c r="O86" s="19"/>
    </row>
    <row r="87" spans="3:15" ht="15" hidden="1">
      <c r="C87" s="14"/>
      <c r="M87" s="14"/>
      <c r="N87" s="18"/>
      <c r="O87" s="19"/>
    </row>
    <row r="88" spans="3:15" ht="15" hidden="1">
      <c r="C88" s="14"/>
      <c r="M88" s="14"/>
      <c r="N88" s="18"/>
      <c r="O88" s="19"/>
    </row>
    <row r="89" spans="3:15" ht="15" hidden="1">
      <c r="C89" s="14"/>
      <c r="M89" s="14"/>
      <c r="N89" s="18"/>
      <c r="O89" s="19"/>
    </row>
    <row r="90" spans="3:15" ht="15" hidden="1">
      <c r="C90" s="14"/>
      <c r="M90" s="14"/>
      <c r="N90" s="18"/>
      <c r="O90" s="19"/>
    </row>
    <row r="91" spans="3:15" ht="15" hidden="1">
      <c r="C91" s="14"/>
      <c r="M91" s="14"/>
      <c r="N91" s="18"/>
      <c r="O91" s="19"/>
    </row>
    <row r="92" spans="3:15" ht="15" hidden="1">
      <c r="C92" s="14"/>
      <c r="M92" s="14"/>
      <c r="N92" s="18"/>
      <c r="O92" s="19"/>
    </row>
    <row r="93" spans="3:15" ht="15" hidden="1">
      <c r="C93" s="14"/>
      <c r="M93" s="14"/>
      <c r="N93" s="18"/>
      <c r="O93" s="19"/>
    </row>
    <row r="94" spans="3:15" ht="15" hidden="1">
      <c r="C94" s="14"/>
      <c r="M94" s="14"/>
      <c r="N94" s="18"/>
      <c r="O94" s="19"/>
    </row>
    <row r="95" spans="3:15" ht="15" hidden="1">
      <c r="C95" s="14"/>
      <c r="M95" s="14"/>
      <c r="N95" s="18"/>
      <c r="O95" s="19"/>
    </row>
    <row r="96" spans="3:15" ht="15" hidden="1">
      <c r="C96" s="14"/>
      <c r="M96" s="14"/>
      <c r="N96" s="18"/>
      <c r="O96" s="19"/>
    </row>
    <row r="97" spans="3:15" ht="15" hidden="1">
      <c r="C97" s="14"/>
      <c r="M97" s="14"/>
      <c r="N97" s="18"/>
      <c r="O97" s="19"/>
    </row>
    <row r="98" spans="3:15" ht="15" hidden="1">
      <c r="C98" s="14"/>
      <c r="M98" s="14"/>
      <c r="N98" s="18"/>
      <c r="O98" s="19"/>
    </row>
    <row r="99" spans="3:15" ht="15" hidden="1">
      <c r="C99" s="14"/>
      <c r="M99" s="14"/>
      <c r="N99" s="18"/>
      <c r="O99" s="19"/>
    </row>
    <row r="100" spans="3:15" ht="15" hidden="1">
      <c r="C100" s="14"/>
      <c r="M100" s="14"/>
      <c r="N100" s="18"/>
      <c r="O100" s="19"/>
    </row>
    <row r="101" spans="3:15" ht="15" hidden="1">
      <c r="C101" s="14"/>
      <c r="M101" s="14"/>
      <c r="N101" s="18"/>
      <c r="O101" s="19"/>
    </row>
  </sheetData>
  <mergeCells count="18">
    <mergeCell ref="C8:D8"/>
    <mergeCell ref="B2:C2"/>
    <mergeCell ref="C4:D4"/>
    <mergeCell ref="C5:D5"/>
    <mergeCell ref="C6:D6"/>
    <mergeCell ref="C7:D7"/>
    <mergeCell ref="C20:D20"/>
    <mergeCell ref="C9:D9"/>
    <mergeCell ref="C10:D10"/>
    <mergeCell ref="C11:D11"/>
    <mergeCell ref="C12:D12"/>
    <mergeCell ref="C13:D13"/>
    <mergeCell ref="C14:D14"/>
    <mergeCell ref="C15:D15"/>
    <mergeCell ref="C16:D16"/>
    <mergeCell ref="C17:D17"/>
    <mergeCell ref="C18:D18"/>
    <mergeCell ref="C19:D19"/>
  </mergeCells>
  <dataValidations count="1">
    <dataValidation type="list" allowBlank="1" showInputMessage="1" showErrorMessage="1" sqref="D2">
      <formula1>nyelv</formula1>
    </dataValidation>
  </dataValidation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rgb="FF0000FF"/>
  </sheetPr>
  <dimension ref="A1:O20"/>
  <sheetViews>
    <sheetView workbookViewId="0"/>
  </sheetViews>
  <sheetFormatPr baseColWidth="10" defaultColWidth="0" defaultRowHeight="15" zeroHeight="1" x14ac:dyDescent="0"/>
  <cols>
    <col min="1" max="1" width="9" customWidth="1"/>
    <col min="2" max="2" width="49.6640625" customWidth="1"/>
    <col min="3" max="3" width="48.33203125" customWidth="1"/>
    <col min="4" max="12" width="9" customWidth="1"/>
    <col min="13" max="15" width="60.83203125" hidden="1" customWidth="1"/>
    <col min="16" max="16384" width="9" hidden="1"/>
  </cols>
  <sheetData>
    <row r="1" spans="1:15" ht="15.75">
      <c r="A1" s="20"/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N1" s="22"/>
      <c r="O1" s="23"/>
    </row>
    <row r="2" spans="1:15" ht="37.5">
      <c r="A2" s="20"/>
      <c r="B2" s="32" t="str">
        <f>IF(T!$D$2=T!$M$2,M2,IF(T!$D$2=T!$N$2,N2,O2))</f>
        <v>The name(s) of the test:</v>
      </c>
      <c r="C2" s="33" t="str">
        <f>IF(T!$D$2=T!$M$2,M12,IF(T!$D$2=T!$N$2,N12,O12))</f>
        <v>The code to be given as answer:_x000D_(letter case does not matter)</v>
      </c>
      <c r="D2" s="20"/>
      <c r="E2" s="20"/>
      <c r="F2" s="20"/>
      <c r="G2" s="20"/>
      <c r="H2" s="20"/>
      <c r="I2" s="20"/>
      <c r="J2" s="20"/>
      <c r="K2" s="20"/>
      <c r="L2" s="20"/>
      <c r="M2" s="30" t="s">
        <v>361</v>
      </c>
      <c r="N2" s="22" t="s">
        <v>360</v>
      </c>
      <c r="O2" s="23" t="s">
        <v>362</v>
      </c>
    </row>
    <row r="3" spans="1:15" ht="63">
      <c r="A3" s="20"/>
      <c r="B3" s="2" t="str">
        <f>IF(T!$D$2=T!$M$2,M3,IF(T!$D$2=T!$N$2,N3,O3))</f>
        <v>(Student's) t-test for significance of correlation_x000D_(Student's) t-test for the correlation coefficient_x000D_(Student's) t-test for correlation_x000D_(Student's) correlation t-test</v>
      </c>
      <c r="C3" s="1" t="s">
        <v>347</v>
      </c>
      <c r="D3" s="20"/>
      <c r="E3" s="20"/>
      <c r="F3" s="20"/>
      <c r="G3" s="20"/>
      <c r="H3" s="20"/>
      <c r="I3" s="20"/>
      <c r="J3" s="20"/>
      <c r="K3" s="20"/>
      <c r="L3" s="20"/>
      <c r="M3" s="8" t="s">
        <v>375</v>
      </c>
      <c r="N3" s="24" t="s">
        <v>376</v>
      </c>
      <c r="O3" s="25" t="s">
        <v>374</v>
      </c>
    </row>
    <row r="4" spans="1:15" ht="63">
      <c r="A4" s="20"/>
      <c r="B4" s="2" t="str">
        <f>IF(T!$D$2=T!$M$2,M4,IF(T!$D$2=T!$N$2,N4,O4))</f>
        <v>(Student's) t-test for one sample_x000D_(Student's) two sample t-test for two paired samples_x000D_(Student's) two sample t-test for dependent samples_x000D_(Student's) paired t-test</v>
      </c>
      <c r="C4" s="1" t="s">
        <v>11</v>
      </c>
      <c r="D4" s="20"/>
      <c r="E4" s="20"/>
      <c r="F4" s="20"/>
      <c r="G4" s="20"/>
      <c r="H4" s="20"/>
      <c r="I4" s="20"/>
      <c r="J4" s="20"/>
      <c r="K4" s="20"/>
      <c r="L4" s="20"/>
      <c r="M4" s="8" t="s">
        <v>372</v>
      </c>
      <c r="N4" s="24" t="s">
        <v>377</v>
      </c>
      <c r="O4" s="23" t="s">
        <v>363</v>
      </c>
    </row>
    <row r="5" spans="1:15" ht="63">
      <c r="A5" s="20"/>
      <c r="B5" s="2" t="str">
        <f>IF(T!$D$2=T!$M$2,M5,IF(T!$D$2=T!$N$2,N5,O5))</f>
        <v>(Student's) t-test for two samples_x000D_(Student's) two sample t-test for unpaired samples_x000D_(Student's) two sample t-test for independent samples</v>
      </c>
      <c r="C5" s="1" t="s">
        <v>348</v>
      </c>
      <c r="D5" s="20"/>
      <c r="E5" s="20"/>
      <c r="F5" s="20"/>
      <c r="G5" s="20"/>
      <c r="H5" s="20"/>
      <c r="I5" s="20"/>
      <c r="J5" s="20"/>
      <c r="K5" s="20"/>
      <c r="L5" s="20"/>
      <c r="M5" s="8" t="s">
        <v>373</v>
      </c>
      <c r="N5" s="24" t="s">
        <v>378</v>
      </c>
      <c r="O5" s="23" t="s">
        <v>364</v>
      </c>
    </row>
    <row r="6" spans="1:15" ht="31.5">
      <c r="A6" s="20"/>
      <c r="B6" s="2" t="str">
        <f>IF(T!$D$2=T!$M$2,M6,IF(T!$D$2=T!$N$2,N6,O6))</f>
        <v>F-test_x000D_F-test for the sample variances</v>
      </c>
      <c r="C6" s="1" t="s">
        <v>349</v>
      </c>
      <c r="D6" s="20"/>
      <c r="E6" s="20"/>
      <c r="F6" s="20"/>
      <c r="G6" s="20"/>
      <c r="H6" s="20"/>
      <c r="I6" s="20"/>
      <c r="J6" s="20"/>
      <c r="K6" s="20"/>
      <c r="L6" s="20"/>
      <c r="M6" s="8" t="s">
        <v>356</v>
      </c>
      <c r="N6" s="24" t="s">
        <v>379</v>
      </c>
      <c r="O6" s="23" t="s">
        <v>365</v>
      </c>
    </row>
    <row r="7" spans="1:15" ht="31.5">
      <c r="A7" s="20"/>
      <c r="B7" s="2" t="str">
        <f>IF(T!$D$2=T!$M$2,M7,IF(T!$D$2=T!$N$2,N7,O7))</f>
        <v>Wilcoxon's test_x000D_Wilcoxon's signed rank test</v>
      </c>
      <c r="C7" s="1" t="s">
        <v>350</v>
      </c>
      <c r="D7" s="20"/>
      <c r="E7" s="20"/>
      <c r="F7" s="20"/>
      <c r="G7" s="20"/>
      <c r="H7" s="20"/>
      <c r="I7" s="20"/>
      <c r="J7" s="20"/>
      <c r="K7" s="20"/>
      <c r="L7" s="20"/>
      <c r="M7" s="30" t="s">
        <v>357</v>
      </c>
      <c r="N7" s="24" t="s">
        <v>380</v>
      </c>
      <c r="O7" s="23" t="s">
        <v>368</v>
      </c>
    </row>
    <row r="8" spans="1:15" ht="31.5">
      <c r="A8" s="20"/>
      <c r="B8" s="2" t="str">
        <f>IF(T!$D$2=T!$M$2,M8,IF(T!$D$2=T!$N$2,N8,O8))</f>
        <v>Mann-Whitney U-test _x000D_Mann-Whitney U-test for the rank sums</v>
      </c>
      <c r="C8" s="1" t="s">
        <v>351</v>
      </c>
      <c r="D8" s="20"/>
      <c r="E8" s="20"/>
      <c r="F8" s="20"/>
      <c r="G8" s="20"/>
      <c r="H8" s="20"/>
      <c r="I8" s="20"/>
      <c r="J8" s="20"/>
      <c r="K8" s="20"/>
      <c r="L8" s="20"/>
      <c r="M8" s="8" t="s">
        <v>367</v>
      </c>
      <c r="N8" s="24" t="s">
        <v>384</v>
      </c>
      <c r="O8" s="25" t="s">
        <v>366</v>
      </c>
    </row>
    <row r="9" spans="1:15" ht="31.5">
      <c r="A9" s="20"/>
      <c r="B9" s="2" t="str">
        <f>IF(T!$D$2=T!$M$2,M9,IF(T!$D$2=T!$N$2,N9,O9))</f>
        <v>ANOVA_x000D_ANalysis Of VAriance</v>
      </c>
      <c r="C9" s="1" t="s">
        <v>352</v>
      </c>
      <c r="D9" s="20"/>
      <c r="E9" s="20"/>
      <c r="F9" s="20"/>
      <c r="G9" s="20"/>
      <c r="H9" s="20"/>
      <c r="I9" s="20"/>
      <c r="J9" s="20"/>
      <c r="K9" s="20"/>
      <c r="L9" s="20"/>
      <c r="M9" s="30" t="s">
        <v>358</v>
      </c>
      <c r="N9" s="24" t="s">
        <v>385</v>
      </c>
      <c r="O9" s="23" t="s">
        <v>369</v>
      </c>
    </row>
    <row r="10" spans="1:15" ht="15.75">
      <c r="A10" s="20"/>
      <c r="B10" s="1" t="str">
        <f>IF(T!$D$2=T!$M$2,M10,IF(T!$D$2=T!$N$2,N10,O10))</f>
        <v>Kruskal-Wallis test</v>
      </c>
      <c r="C10" s="1" t="s">
        <v>354</v>
      </c>
      <c r="D10" s="20"/>
      <c r="E10" s="20"/>
      <c r="F10" s="20"/>
      <c r="G10" s="20"/>
      <c r="H10" s="20"/>
      <c r="I10" s="20"/>
      <c r="J10" s="20"/>
      <c r="K10" s="20"/>
      <c r="L10" s="20"/>
      <c r="M10" s="30" t="s">
        <v>353</v>
      </c>
      <c r="N10" s="22" t="s">
        <v>386</v>
      </c>
      <c r="O10" s="23" t="s">
        <v>370</v>
      </c>
    </row>
    <row r="11" spans="1:15" ht="47.25">
      <c r="A11" s="20"/>
      <c r="B11" s="2" t="str">
        <f>IF(T!$D$2=T!$M$2,M11,IF(T!$D$2=T!$N$2,N11,O11))</f>
        <v>chi squared test_x000D_χ2-test</v>
      </c>
      <c r="C11" s="1" t="s">
        <v>355</v>
      </c>
      <c r="D11" s="20"/>
      <c r="E11" s="20"/>
      <c r="F11" s="20"/>
      <c r="G11" s="20"/>
      <c r="H11" s="20"/>
      <c r="I11" s="20"/>
      <c r="J11" s="20"/>
      <c r="K11" s="20"/>
      <c r="L11" s="20"/>
      <c r="M11" s="8" t="s">
        <v>359</v>
      </c>
      <c r="N11" s="24" t="s">
        <v>387</v>
      </c>
      <c r="O11" s="23" t="s">
        <v>371</v>
      </c>
    </row>
    <row r="12" spans="1:15" ht="31.5">
      <c r="A12" s="20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8" t="s">
        <v>381</v>
      </c>
      <c r="N12" s="24" t="s">
        <v>383</v>
      </c>
      <c r="O12" s="25" t="s">
        <v>382</v>
      </c>
    </row>
    <row r="13" spans="1:15" ht="15.75">
      <c r="A13" s="20"/>
      <c r="B13" s="20"/>
      <c r="C13" s="20"/>
      <c r="D13" s="20"/>
      <c r="E13" s="20"/>
      <c r="F13" s="20"/>
      <c r="G13" s="20"/>
      <c r="H13" s="20"/>
      <c r="I13" s="20"/>
      <c r="J13" s="20"/>
      <c r="K13" s="20"/>
      <c r="L13" s="20"/>
      <c r="N13" s="22"/>
      <c r="O13" s="23"/>
    </row>
    <row r="14" spans="1:15" ht="15.75">
      <c r="A14" s="20"/>
      <c r="B14" s="20"/>
      <c r="C14" s="20"/>
      <c r="D14" s="20"/>
      <c r="E14" s="20"/>
      <c r="F14" s="20"/>
      <c r="G14" s="20"/>
      <c r="H14" s="20"/>
      <c r="I14" s="20"/>
      <c r="J14" s="20"/>
      <c r="K14" s="20"/>
      <c r="L14" s="20"/>
      <c r="N14" s="22"/>
      <c r="O14" s="23"/>
    </row>
    <row r="15" spans="1:15" ht="15.75">
      <c r="A15" s="20"/>
      <c r="B15" s="20"/>
      <c r="C15" s="20"/>
      <c r="D15" s="20"/>
      <c r="E15" s="20"/>
      <c r="F15" s="20"/>
      <c r="G15" s="20"/>
      <c r="H15" s="20"/>
      <c r="I15" s="20"/>
      <c r="J15" s="20"/>
      <c r="K15" s="20"/>
      <c r="L15" s="20"/>
      <c r="N15" s="22"/>
      <c r="O15" s="23"/>
    </row>
    <row r="16" spans="1:15" ht="15.75">
      <c r="A16" s="20"/>
      <c r="B16" s="20"/>
      <c r="C16" s="20"/>
      <c r="D16" s="20"/>
      <c r="E16" s="20"/>
      <c r="F16" s="20"/>
      <c r="G16" s="20"/>
      <c r="H16" s="20"/>
      <c r="I16" s="20"/>
      <c r="J16" s="20"/>
      <c r="K16" s="20"/>
      <c r="L16" s="20"/>
      <c r="N16" s="22"/>
      <c r="O16" s="23"/>
    </row>
    <row r="17" spans="1:15" ht="15.75">
      <c r="A17" s="20"/>
      <c r="B17" s="20"/>
      <c r="C17" s="20"/>
      <c r="D17" s="20"/>
      <c r="E17" s="20"/>
      <c r="F17" s="20"/>
      <c r="G17" s="20"/>
      <c r="H17" s="20"/>
      <c r="I17" s="20"/>
      <c r="J17" s="20"/>
      <c r="K17" s="20"/>
      <c r="L17" s="20"/>
      <c r="N17" s="22"/>
      <c r="O17" s="23"/>
    </row>
    <row r="18" spans="1:15" ht="15.75">
      <c r="A18" s="20"/>
      <c r="B18" s="20"/>
      <c r="C18" s="20"/>
      <c r="D18" s="20"/>
      <c r="E18" s="20"/>
      <c r="F18" s="20"/>
      <c r="G18" s="20"/>
      <c r="H18" s="20"/>
      <c r="I18" s="20"/>
      <c r="J18" s="20"/>
      <c r="K18" s="20"/>
      <c r="L18" s="20"/>
    </row>
    <row r="19" spans="1:15" ht="15.75">
      <c r="A19" s="20"/>
      <c r="B19" s="20"/>
      <c r="C19" s="20"/>
      <c r="D19" s="20"/>
      <c r="E19" s="20"/>
      <c r="F19" s="20"/>
      <c r="G19" s="20"/>
      <c r="H19" s="20"/>
      <c r="I19" s="20"/>
      <c r="J19" s="20"/>
      <c r="K19" s="20"/>
      <c r="L19" s="20"/>
    </row>
    <row r="20" spans="1:15" ht="15.75">
      <c r="A20" s="20"/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rgb="FF008000"/>
  </sheetPr>
  <dimension ref="A1:O1021"/>
  <sheetViews>
    <sheetView workbookViewId="0"/>
  </sheetViews>
  <sheetFormatPr baseColWidth="10" defaultColWidth="0" defaultRowHeight="15" customHeight="1" zeroHeight="1" x14ac:dyDescent="0"/>
  <cols>
    <col min="1" max="1" width="11" customWidth="1"/>
    <col min="2" max="2" width="34.6640625" customWidth="1"/>
    <col min="3" max="4" width="12.6640625" customWidth="1"/>
    <col min="5" max="5" width="75.83203125" customWidth="1"/>
    <col min="6" max="6" width="11" customWidth="1"/>
    <col min="7" max="7" width="75.83203125" customWidth="1"/>
    <col min="8" max="8" width="11" customWidth="1"/>
    <col min="9" max="9" width="30.83203125" customWidth="1"/>
    <col min="10" max="12" width="11" customWidth="1"/>
    <col min="13" max="15" width="60.83203125" hidden="1" customWidth="1"/>
    <col min="16" max="16384" width="11" hidden="1"/>
  </cols>
  <sheetData>
    <row r="1" spans="1:15">
      <c r="A1" s="20"/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N1" s="22"/>
      <c r="O1" s="23"/>
    </row>
    <row r="2" spans="1:15">
      <c r="A2" s="20"/>
      <c r="B2" s="21" t="str">
        <f>IF(T!$D$2=T!$M$2,M2,IF(T!$D$2=T!$N$2,N2,O2))</f>
        <v>The nominal API content of a pharmaceutical product is 100.0 mg per tablet.</v>
      </c>
      <c r="C2" s="21"/>
      <c r="D2" s="21"/>
      <c r="E2" s="21"/>
      <c r="F2" s="20"/>
      <c r="G2" s="20"/>
      <c r="H2" s="20"/>
      <c r="I2" s="20"/>
      <c r="J2" s="20"/>
      <c r="K2" s="20"/>
      <c r="L2" s="20"/>
      <c r="M2" t="s">
        <v>203</v>
      </c>
      <c r="N2" s="22" t="s">
        <v>343</v>
      </c>
      <c r="O2" s="23" t="s">
        <v>202</v>
      </c>
    </row>
    <row r="3" spans="1:15">
      <c r="A3" s="20"/>
      <c r="B3" s="21" t="str">
        <f>IF(T!$D$2=T!$M$2,M3,IF(T!$D$2=T!$N$2,N3,O3))</f>
        <v>We checked a lot of the product for the purpose of quality control.</v>
      </c>
      <c r="C3" s="21"/>
      <c r="D3" s="21"/>
      <c r="E3" s="21"/>
      <c r="F3" s="20"/>
      <c r="G3" s="20"/>
      <c r="H3" s="20"/>
      <c r="I3" s="20"/>
      <c r="J3" s="20"/>
      <c r="K3" s="20"/>
      <c r="L3" s="20"/>
      <c r="M3" t="s">
        <v>0</v>
      </c>
      <c r="N3" s="22" t="s">
        <v>388</v>
      </c>
      <c r="O3" s="23" t="s">
        <v>421</v>
      </c>
    </row>
    <row r="4" spans="1:15">
      <c r="A4" s="20"/>
      <c r="B4" s="21" t="str">
        <f>IF(T!$D$2=T!$M$2,M4,IF(T!$D$2=T!$N$2,N4,O4))</f>
        <v>The API content of five tablets was measuerd: the results are the following:</v>
      </c>
      <c r="C4" s="21"/>
      <c r="D4" s="21"/>
      <c r="E4" s="21"/>
      <c r="F4" s="20"/>
      <c r="G4" s="20"/>
      <c r="H4" s="20"/>
      <c r="I4" s="20"/>
      <c r="J4" s="20"/>
      <c r="K4" s="20"/>
      <c r="L4" s="20"/>
      <c r="M4" t="s">
        <v>1</v>
      </c>
      <c r="N4" s="22" t="s">
        <v>344</v>
      </c>
      <c r="O4" s="23" t="s">
        <v>422</v>
      </c>
    </row>
    <row r="5" spans="1:15">
      <c r="A5" s="20"/>
      <c r="B5" s="20"/>
      <c r="C5" s="20"/>
      <c r="D5" s="20"/>
      <c r="E5" s="20"/>
      <c r="F5" s="20"/>
      <c r="G5" s="20"/>
      <c r="H5" s="20"/>
      <c r="I5" s="20"/>
      <c r="J5" s="20"/>
      <c r="K5" s="20"/>
      <c r="L5" s="20"/>
      <c r="M5" t="s">
        <v>2</v>
      </c>
      <c r="N5" s="22" t="s">
        <v>342</v>
      </c>
      <c r="O5" s="23" t="s">
        <v>423</v>
      </c>
    </row>
    <row r="6" spans="1:15" ht="45">
      <c r="A6" s="20"/>
      <c r="B6" s="2" t="str">
        <f>IF(T!$D$2=T!$M$2,M5,IF(T!$D$2=T!$N$2,N5,O5))</f>
        <v>number of tablet:</v>
      </c>
      <c r="C6" s="2" t="str">
        <f>IF(T!$D$2=T!$M$2,M6,IF(T!$D$2=T!$N$2,N6,O6))</f>
        <v>measured API-content:</v>
      </c>
      <c r="D6" s="20"/>
      <c r="E6" s="20"/>
      <c r="F6" s="20"/>
      <c r="G6" s="20"/>
      <c r="H6" s="20"/>
      <c r="I6" s="20"/>
      <c r="J6" s="20"/>
      <c r="K6" s="20"/>
      <c r="L6" s="20"/>
      <c r="M6" t="s">
        <v>154</v>
      </c>
      <c r="N6" s="22" t="s">
        <v>407</v>
      </c>
      <c r="O6" s="23" t="s">
        <v>424</v>
      </c>
    </row>
    <row r="7" spans="1:15">
      <c r="A7" s="20"/>
      <c r="B7" s="1">
        <v>1</v>
      </c>
      <c r="C7" s="1">
        <v>100.5</v>
      </c>
      <c r="D7" s="20"/>
      <c r="E7" s="20"/>
      <c r="F7" s="20"/>
      <c r="G7" s="20"/>
      <c r="H7" s="20"/>
      <c r="I7" s="20"/>
      <c r="J7" s="20"/>
      <c r="K7" s="20"/>
      <c r="L7" s="20"/>
      <c r="M7" t="s">
        <v>3</v>
      </c>
      <c r="N7" s="22" t="s">
        <v>345</v>
      </c>
      <c r="O7" s="23" t="s">
        <v>425</v>
      </c>
    </row>
    <row r="8" spans="1:15">
      <c r="A8" s="20"/>
      <c r="B8" s="1">
        <v>2</v>
      </c>
      <c r="C8" s="1">
        <v>98.2</v>
      </c>
      <c r="D8" s="20"/>
      <c r="E8" s="20"/>
      <c r="F8" s="20"/>
      <c r="G8" s="20"/>
      <c r="H8" s="20"/>
      <c r="I8" s="20"/>
      <c r="J8" s="20"/>
      <c r="K8" s="20"/>
      <c r="L8" s="20"/>
      <c r="M8" t="s">
        <v>4</v>
      </c>
      <c r="N8" s="22" t="s">
        <v>410</v>
      </c>
      <c r="O8" s="23" t="s">
        <v>426</v>
      </c>
    </row>
    <row r="9" spans="1:15">
      <c r="A9" s="20"/>
      <c r="B9" s="1">
        <v>3</v>
      </c>
      <c r="C9" s="1">
        <v>99.1</v>
      </c>
      <c r="D9" s="20"/>
      <c r="E9" s="20"/>
      <c r="F9" s="20"/>
      <c r="G9" s="20"/>
      <c r="H9" s="20"/>
      <c r="I9" s="20"/>
      <c r="J9" s="20"/>
      <c r="K9" s="20"/>
      <c r="L9" s="20"/>
      <c r="M9" t="s">
        <v>5</v>
      </c>
      <c r="N9" s="22" t="s">
        <v>346</v>
      </c>
      <c r="O9" s="23" t="s">
        <v>427</v>
      </c>
    </row>
    <row r="10" spans="1:15">
      <c r="A10" s="20"/>
      <c r="B10" s="1">
        <v>4</v>
      </c>
      <c r="C10" s="1">
        <v>101.4</v>
      </c>
      <c r="D10" s="20"/>
      <c r="E10" s="20"/>
      <c r="F10" s="20"/>
      <c r="G10" s="20"/>
      <c r="H10" s="20"/>
      <c r="I10" s="20"/>
      <c r="J10" s="20"/>
      <c r="K10" s="20"/>
      <c r="L10" s="20"/>
      <c r="M10" t="s">
        <v>12</v>
      </c>
      <c r="N10" s="22" t="s">
        <v>408</v>
      </c>
      <c r="O10" s="23" t="s">
        <v>428</v>
      </c>
    </row>
    <row r="11" spans="1:15">
      <c r="A11" s="20"/>
      <c r="B11" s="1">
        <v>5</v>
      </c>
      <c r="C11" s="1">
        <v>96.8</v>
      </c>
      <c r="D11" s="20"/>
      <c r="E11" s="20"/>
      <c r="F11" s="20"/>
      <c r="G11" s="20"/>
      <c r="H11" s="20"/>
      <c r="I11" s="20"/>
      <c r="J11" s="20"/>
      <c r="K11" s="20"/>
      <c r="L11" s="20"/>
      <c r="M11" t="s">
        <v>6</v>
      </c>
      <c r="N11" s="22" t="s">
        <v>389</v>
      </c>
      <c r="O11" s="23" t="s">
        <v>429</v>
      </c>
    </row>
    <row r="12" spans="1:15">
      <c r="A12" s="20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t="s">
        <v>7</v>
      </c>
      <c r="N12" s="22" t="s">
        <v>390</v>
      </c>
      <c r="O12" s="23" t="s">
        <v>430</v>
      </c>
    </row>
    <row r="13" spans="1:15">
      <c r="A13" s="20"/>
      <c r="B13" s="21" t="str">
        <f>IF(T!$D$2=T!$M$2,M7,IF(T!$D$2=T!$N$2,N7,O7))</f>
        <v>Is the tablet press well adjusted?</v>
      </c>
      <c r="C13" s="21"/>
      <c r="D13" s="21"/>
      <c r="E13" s="21"/>
      <c r="F13" s="20"/>
      <c r="G13" s="20"/>
      <c r="H13" s="20"/>
      <c r="I13" s="20"/>
      <c r="J13" s="20"/>
      <c r="K13" s="20"/>
      <c r="L13" s="20"/>
      <c r="M13" t="s">
        <v>21</v>
      </c>
      <c r="N13" s="22" t="s">
        <v>391</v>
      </c>
      <c r="O13" s="23" t="s">
        <v>431</v>
      </c>
    </row>
    <row r="14" spans="1:15">
      <c r="A14" s="20"/>
      <c r="B14" s="21" t="str">
        <f>IF(T!$D$2=T!$M$2,M8,IF(T!$D$2=T!$N$2,N8,O8))</f>
        <v>The press can be considered well adjusted if the deviation is not significant at 5% significance level.</v>
      </c>
      <c r="C14" s="21"/>
      <c r="D14" s="21"/>
      <c r="E14" s="21"/>
      <c r="F14" s="20"/>
      <c r="G14" s="20"/>
      <c r="H14" s="20"/>
      <c r="I14" s="20"/>
      <c r="J14" s="20"/>
      <c r="K14" s="20"/>
      <c r="L14" s="20"/>
      <c r="M14" t="s">
        <v>8</v>
      </c>
      <c r="N14" s="22" t="s">
        <v>392</v>
      </c>
      <c r="O14" s="23" t="s">
        <v>432</v>
      </c>
    </row>
    <row r="15" spans="1:15">
      <c r="A15" s="20"/>
      <c r="B15" s="21" t="str">
        <f>IF(T!$D$2=T!$M$2,M9,IF(T!$D$2=T!$N$2,N9,O9))</f>
        <v>The distribution can be considered normal.</v>
      </c>
      <c r="C15" s="21"/>
      <c r="D15" s="21"/>
      <c r="E15" s="21"/>
      <c r="F15" s="20"/>
      <c r="G15" s="20"/>
      <c r="H15" s="20"/>
      <c r="I15" s="20"/>
      <c r="J15" s="20"/>
      <c r="K15" s="20"/>
      <c r="L15" s="20"/>
      <c r="M15" t="s">
        <v>9</v>
      </c>
      <c r="N15" s="22" t="s">
        <v>393</v>
      </c>
      <c r="O15" s="23" t="s">
        <v>433</v>
      </c>
    </row>
    <row r="16" spans="1:15">
      <c r="A16" s="20"/>
      <c r="B16" s="20"/>
      <c r="C16" s="20"/>
      <c r="D16" s="20"/>
      <c r="E16" s="20"/>
      <c r="F16" s="20"/>
      <c r="G16" s="20"/>
      <c r="H16" s="20"/>
      <c r="I16" s="20"/>
      <c r="J16" s="20"/>
      <c r="K16" s="20"/>
      <c r="L16" s="20"/>
      <c r="M16" t="s">
        <v>10</v>
      </c>
      <c r="N16" s="22" t="s">
        <v>394</v>
      </c>
      <c r="O16" s="23" t="s">
        <v>434</v>
      </c>
    </row>
    <row r="17" spans="1:15" ht="45">
      <c r="A17" s="20"/>
      <c r="B17" s="2" t="str">
        <f>IF(T!$D$2=T!$M$2,M10,IF(T!$D$2=T!$N$2,N10,O10))</f>
        <v>Which hypothesis testing should be used? Answer with the code given in "Intro".</v>
      </c>
      <c r="C17" s="3" t="s">
        <v>11</v>
      </c>
      <c r="D17" s="20"/>
      <c r="E17" s="20"/>
      <c r="F17" s="20"/>
      <c r="G17" s="20"/>
      <c r="H17" s="20"/>
      <c r="I17" s="20"/>
      <c r="J17" s="20"/>
      <c r="K17" s="20"/>
      <c r="L17" s="20"/>
      <c r="M17" t="s">
        <v>15</v>
      </c>
      <c r="N17" s="22" t="s">
        <v>395</v>
      </c>
      <c r="O17" s="23" t="s">
        <v>435</v>
      </c>
    </row>
    <row r="18" spans="1:15">
      <c r="A18" s="20"/>
      <c r="B18" s="2" t="str">
        <f>IF(T!$D$2=T!$M$2,M11,IF(T!$D$2=T!$N$2,N11,O11))</f>
        <v>What is the mean of the sample?</v>
      </c>
      <c r="C18" s="3">
        <f>C29</f>
        <v>0</v>
      </c>
      <c r="D18" s="20"/>
      <c r="E18" s="20"/>
      <c r="F18" s="20"/>
      <c r="G18" s="20"/>
      <c r="H18" s="20"/>
      <c r="I18" s="20"/>
      <c r="J18" s="20"/>
      <c r="K18" s="20"/>
      <c r="L18" s="20"/>
      <c r="N18" s="22"/>
      <c r="O18" s="23"/>
    </row>
    <row r="19" spans="1:15">
      <c r="A19" s="20"/>
      <c r="B19" s="2" t="str">
        <f>IF(T!$D$2=T!$M$2,M12,IF(T!$D$2=T!$N$2,N12,O12))</f>
        <v>Waht is the test statistic calculated from the sample?</v>
      </c>
      <c r="C19" s="3">
        <f>C32</f>
        <v>0</v>
      </c>
      <c r="D19" s="20" t="str">
        <f>IF(T!$D$2=T!$M$2,M17,IF(T!$D$2=T!$N$2,N17,O17))</f>
        <v>in case of a t-test, it is the sample t-value</v>
      </c>
      <c r="E19" s="20"/>
      <c r="F19" s="20"/>
      <c r="G19" s="20"/>
      <c r="H19" s="20"/>
      <c r="I19" s="20"/>
      <c r="J19" s="20"/>
      <c r="K19" s="20"/>
      <c r="L19" s="20"/>
      <c r="M19" t="s">
        <v>41</v>
      </c>
      <c r="N19" s="22" t="s">
        <v>219</v>
      </c>
      <c r="O19" s="23" t="s">
        <v>437</v>
      </c>
    </row>
    <row r="20" spans="1:15" ht="30">
      <c r="A20" s="20"/>
      <c r="B20" s="2" t="str">
        <f>IF(T!$D$2=T!$M$2,M13,IF(T!$D$2=T!$N$2,N13,O13))</f>
        <v>What is the two-tailed-p-value of the sample?</v>
      </c>
      <c r="C20" s="3">
        <f>C44</f>
        <v>0</v>
      </c>
      <c r="D20" s="20"/>
      <c r="E20" s="20"/>
      <c r="F20" s="20"/>
      <c r="G20" s="20"/>
      <c r="H20" s="20"/>
      <c r="I20" s="20"/>
      <c r="J20" s="20"/>
      <c r="K20" s="20"/>
      <c r="L20" s="20"/>
      <c r="N20" s="22"/>
      <c r="O20" s="23"/>
    </row>
    <row r="21" spans="1:15" ht="30">
      <c r="A21" s="20"/>
      <c r="B21" s="2" t="str">
        <f>IF(T!$D$2=T!$M$2,M14,IF(T!$D$2=T!$N$2,N14,O14))</f>
        <v>Should we accept the null hypothesis? (yes=1, no=0)</v>
      </c>
      <c r="C21" s="3">
        <v>1</v>
      </c>
      <c r="D21" s="20"/>
      <c r="E21" s="20"/>
      <c r="F21" s="20"/>
      <c r="G21" s="20"/>
      <c r="H21" s="20"/>
      <c r="I21" s="20"/>
      <c r="J21" s="20"/>
      <c r="K21" s="20"/>
      <c r="L21" s="20"/>
      <c r="M21" t="s">
        <v>17</v>
      </c>
      <c r="N21" s="22" t="s">
        <v>396</v>
      </c>
      <c r="O21" s="23" t="s">
        <v>436</v>
      </c>
    </row>
    <row r="22" spans="1:15">
      <c r="A22" s="20"/>
      <c r="B22" s="2" t="str">
        <f>IF(T!$D$2=T!$M$2,M15,IF(T!$D$2=T!$N$2,N15,O15))</f>
        <v>Is the machine well adjusted? (yes=1, no=0)</v>
      </c>
      <c r="C22" s="3">
        <v>1</v>
      </c>
      <c r="D22" s="20"/>
      <c r="E22" s="20"/>
      <c r="F22" s="20"/>
      <c r="G22" s="20"/>
      <c r="H22" s="20"/>
      <c r="I22" s="20"/>
      <c r="J22" s="20"/>
      <c r="K22" s="20"/>
      <c r="L22" s="20"/>
      <c r="M22" t="s">
        <v>18</v>
      </c>
      <c r="N22" s="22" t="s">
        <v>397</v>
      </c>
      <c r="O22" s="23" t="s">
        <v>438</v>
      </c>
    </row>
    <row r="23" spans="1:15" ht="30">
      <c r="A23" s="20"/>
      <c r="B23" s="2" t="str">
        <f>IF(T!$D$2=T!$M$2,M16,IF(T!$D$2=T!$N$2,N16,O16))</f>
        <v>What is the possible decision error? (type I = 1, type II = 2)</v>
      </c>
      <c r="C23" s="3">
        <v>2</v>
      </c>
      <c r="D23" s="20"/>
      <c r="E23" s="20"/>
      <c r="F23" s="20"/>
      <c r="G23" s="20"/>
      <c r="H23" s="20"/>
      <c r="I23" s="20"/>
      <c r="J23" s="20"/>
      <c r="K23" s="20"/>
      <c r="L23" s="20"/>
      <c r="M23" t="s">
        <v>19</v>
      </c>
      <c r="N23" s="22" t="s">
        <v>398</v>
      </c>
      <c r="O23" s="23" t="s">
        <v>439</v>
      </c>
    </row>
    <row r="24" spans="1:15">
      <c r="A24" s="20"/>
      <c r="B24" s="20"/>
      <c r="C24" s="20"/>
      <c r="D24" s="20"/>
      <c r="E24" s="20"/>
      <c r="F24" s="20"/>
      <c r="G24" s="20"/>
      <c r="H24" s="20"/>
      <c r="I24" s="20"/>
      <c r="J24" s="20"/>
      <c r="K24" s="20"/>
      <c r="L24" s="20"/>
      <c r="M24" t="s">
        <v>20</v>
      </c>
      <c r="N24" s="22" t="s">
        <v>399</v>
      </c>
      <c r="O24" s="23" t="s">
        <v>440</v>
      </c>
    </row>
    <row r="25" spans="1:15" ht="18">
      <c r="B25" s="31"/>
      <c r="M25" t="s">
        <v>14</v>
      </c>
      <c r="N25" s="22" t="s">
        <v>400</v>
      </c>
      <c r="O25" s="23" t="s">
        <v>441</v>
      </c>
    </row>
    <row r="26" spans="1:15">
      <c r="M26" t="s">
        <v>16</v>
      </c>
      <c r="N26" s="22" t="s">
        <v>401</v>
      </c>
      <c r="O26" s="23" t="s">
        <v>442</v>
      </c>
    </row>
    <row r="27" spans="1:15">
      <c r="B27" s="4"/>
      <c r="M27" t="s">
        <v>22</v>
      </c>
      <c r="N27" s="22" t="s">
        <v>402</v>
      </c>
      <c r="O27" s="23" t="s">
        <v>443</v>
      </c>
    </row>
    <row r="28" spans="1:15">
      <c r="B28" s="4"/>
      <c r="M28" t="s">
        <v>34</v>
      </c>
      <c r="N28" s="22" t="s">
        <v>403</v>
      </c>
      <c r="O28" s="23" t="s">
        <v>444</v>
      </c>
    </row>
    <row r="29" spans="1:15">
      <c r="B29" s="4"/>
      <c r="M29" t="s">
        <v>24</v>
      </c>
      <c r="N29" s="22" t="s">
        <v>404</v>
      </c>
      <c r="O29" s="23" t="s">
        <v>445</v>
      </c>
    </row>
    <row r="30" spans="1:15">
      <c r="B30" s="4"/>
      <c r="M30" t="s">
        <v>37</v>
      </c>
      <c r="N30" s="22" t="s">
        <v>405</v>
      </c>
      <c r="O30" s="23" t="s">
        <v>446</v>
      </c>
    </row>
    <row r="31" spans="1:15">
      <c r="B31" s="4"/>
      <c r="M31" t="s">
        <v>23</v>
      </c>
      <c r="N31" s="22" t="s">
        <v>406</v>
      </c>
      <c r="O31" s="23" t="s">
        <v>447</v>
      </c>
    </row>
    <row r="32" spans="1:15">
      <c r="B32" s="4"/>
      <c r="N32" s="22"/>
      <c r="O32" s="23"/>
    </row>
    <row r="33" spans="2:15" ht="30">
      <c r="B33" s="4"/>
      <c r="M33" s="8" t="s">
        <v>213</v>
      </c>
      <c r="N33" s="24" t="s">
        <v>212</v>
      </c>
      <c r="O33" s="25" t="s">
        <v>214</v>
      </c>
    </row>
    <row r="34" spans="2:15">
      <c r="M34" s="30" t="str">
        <f>IF(T!$D$2=T!$M$2,M33,IF(T!$D$2=T!$N$2,N33,O33))</f>
        <v>the sample's t-value and p-value _x000D_in the t-distribution</v>
      </c>
      <c r="N34" s="22"/>
      <c r="O34" s="23"/>
    </row>
    <row r="35" spans="2:15">
      <c r="M35" s="30"/>
      <c r="N35" s="22"/>
      <c r="O35" s="23"/>
    </row>
    <row r="36" spans="2:15">
      <c r="M36" s="30" t="s">
        <v>77</v>
      </c>
      <c r="N36" s="22" t="s">
        <v>80</v>
      </c>
      <c r="O36" s="23" t="s">
        <v>82</v>
      </c>
    </row>
    <row r="37" spans="2:15">
      <c r="M37" s="30" t="str">
        <f>IF(T!$D$2=T!$M$2,M36,IF(T!$D$2=T!$N$2,N36,O36))</f>
        <v>t-values</v>
      </c>
      <c r="N37" s="22"/>
      <c r="O37" s="23"/>
    </row>
    <row r="38" spans="2:15">
      <c r="M38" s="30"/>
      <c r="N38" s="22"/>
      <c r="O38" s="23"/>
    </row>
    <row r="39" spans="2:15">
      <c r="M39" s="30" t="s">
        <v>215</v>
      </c>
      <c r="N39" s="22" t="s">
        <v>218</v>
      </c>
      <c r="O39" s="23" t="s">
        <v>216</v>
      </c>
    </row>
    <row r="40" spans="2:15">
      <c r="M40" s="30" t="str">
        <f>IF(T!$D$2=T!$M$2,M39,IF(T!$D$2=T!$N$2,N39,O39))</f>
        <v>the sample's average and p-value _x000D_in the H_0 distribution of possible averages</v>
      </c>
      <c r="N40" s="22"/>
      <c r="O40" s="23"/>
    </row>
    <row r="41" spans="2:15">
      <c r="M41" s="30"/>
      <c r="N41" s="22"/>
      <c r="O41" s="23"/>
    </row>
    <row r="42" spans="2:15">
      <c r="M42" s="30" t="s">
        <v>78</v>
      </c>
      <c r="N42" s="22" t="s">
        <v>217</v>
      </c>
      <c r="O42" s="23" t="s">
        <v>83</v>
      </c>
    </row>
    <row r="43" spans="2:15">
      <c r="M43" s="30" t="str">
        <f>IF(T!$D$2=T!$M$2,M42,IF(T!$D$2=T!$N$2,N42,O42))</f>
        <v>the possible averages of the random samples</v>
      </c>
      <c r="N43" s="22"/>
      <c r="O43" s="23"/>
    </row>
    <row r="44" spans="2:15">
      <c r="B44" s="4"/>
      <c r="M44" s="30"/>
      <c r="N44" s="22"/>
      <c r="O44" s="23"/>
    </row>
    <row r="45" spans="2:15">
      <c r="B45" s="4"/>
      <c r="C45" s="34"/>
      <c r="M45" s="30" t="s">
        <v>79</v>
      </c>
      <c r="N45" s="22" t="s">
        <v>81</v>
      </c>
      <c r="O45" s="23" t="s">
        <v>84</v>
      </c>
    </row>
    <row r="46" spans="2:15">
      <c r="M46" s="30" t="str">
        <f>IF(T!$D$2=T!$M$2,M45,IF(T!$D$2=T!$N$2,N45,O45))</f>
        <v>dp/d(average)</v>
      </c>
      <c r="N46" s="22"/>
      <c r="O46" s="23"/>
    </row>
    <row r="47" spans="2:15" ht="18">
      <c r="B47" s="31"/>
      <c r="M47" s="30"/>
      <c r="N47" s="22"/>
      <c r="O47" s="23"/>
    </row>
    <row r="48" spans="2:15">
      <c r="M48" s="30" t="s">
        <v>223</v>
      </c>
      <c r="N48" s="22" t="s">
        <v>221</v>
      </c>
      <c r="O48" s="23" t="s">
        <v>225</v>
      </c>
    </row>
    <row r="49" spans="2:15">
      <c r="B49" s="4"/>
      <c r="M49" s="30" t="str">
        <f>IF(T!$D$2=T!$M$2,M48,IF(T!$D$2=T!$N$2,N48,O48))</f>
        <v>the confidence interval and the significance level _x000D_in the t-distribution _x000D_and the position of the sample t-value</v>
      </c>
      <c r="N49" s="22"/>
      <c r="O49" s="23"/>
    </row>
    <row r="50" spans="2:15">
      <c r="B50" s="4"/>
      <c r="M50" s="30"/>
      <c r="N50" s="22"/>
      <c r="O50" s="23"/>
    </row>
    <row r="51" spans="2:15">
      <c r="B51" s="4"/>
      <c r="M51" s="30" t="s">
        <v>224</v>
      </c>
      <c r="N51" s="22" t="s">
        <v>222</v>
      </c>
      <c r="O51" s="23" t="s">
        <v>226</v>
      </c>
    </row>
    <row r="52" spans="2:15">
      <c r="B52" s="4"/>
      <c r="M52" s="30" t="str">
        <f>IF(T!$D$2=T!$M$2,M51,IF(T!$D$2=T!$N$2,N51,O51))</f>
        <v>the confidence interval and the significance level _x000D_in the H_0 distribution of possible averages _x000D_and the position of the sample average</v>
      </c>
      <c r="N52" s="22"/>
      <c r="O52" s="23"/>
    </row>
    <row r="53" spans="2:15">
      <c r="B53" s="4"/>
      <c r="M53" s="30"/>
      <c r="N53" s="22"/>
      <c r="O53" s="23"/>
    </row>
    <row r="54" spans="2:15">
      <c r="B54" s="4"/>
      <c r="M54" s="30" t="s">
        <v>40</v>
      </c>
      <c r="N54" s="22" t="s">
        <v>448</v>
      </c>
      <c r="O54" s="23" t="s">
        <v>449</v>
      </c>
    </row>
    <row r="55" spans="2:15">
      <c r="B55" s="4"/>
      <c r="M55" s="30" t="s">
        <v>25</v>
      </c>
      <c r="N55" s="22" t="s">
        <v>411</v>
      </c>
      <c r="O55" s="23" t="s">
        <v>450</v>
      </c>
    </row>
    <row r="56" spans="2:15">
      <c r="B56" s="4"/>
      <c r="M56" s="30" t="s">
        <v>26</v>
      </c>
      <c r="N56" s="22" t="s">
        <v>263</v>
      </c>
      <c r="O56" s="23" t="s">
        <v>264</v>
      </c>
    </row>
    <row r="57" spans="2:15">
      <c r="M57" s="30" t="s">
        <v>27</v>
      </c>
      <c r="N57" s="22" t="s">
        <v>412</v>
      </c>
      <c r="O57" s="23" t="s">
        <v>451</v>
      </c>
    </row>
    <row r="58" spans="2:15">
      <c r="M58" s="30" t="s">
        <v>28</v>
      </c>
      <c r="N58" s="22" t="s">
        <v>413</v>
      </c>
      <c r="O58" s="23" t="s">
        <v>452</v>
      </c>
    </row>
    <row r="59" spans="2:15">
      <c r="M59" s="30" t="s">
        <v>35</v>
      </c>
      <c r="N59" s="22" t="s">
        <v>414</v>
      </c>
      <c r="O59" s="23" t="s">
        <v>453</v>
      </c>
    </row>
    <row r="60" spans="2:15">
      <c r="M60" s="30" t="s">
        <v>172</v>
      </c>
      <c r="N60" s="22" t="s">
        <v>415</v>
      </c>
      <c r="O60" s="23" t="s">
        <v>454</v>
      </c>
    </row>
    <row r="61" spans="2:15">
      <c r="M61" s="30" t="s">
        <v>36</v>
      </c>
      <c r="N61" s="22" t="s">
        <v>455</v>
      </c>
      <c r="O61" s="23" t="s">
        <v>456</v>
      </c>
    </row>
    <row r="62" spans="2:15">
      <c r="M62" s="30" t="s">
        <v>43</v>
      </c>
      <c r="N62" s="22" t="s">
        <v>416</v>
      </c>
      <c r="O62" s="23" t="s">
        <v>457</v>
      </c>
    </row>
    <row r="63" spans="2:15">
      <c r="M63" s="30" t="s">
        <v>45</v>
      </c>
      <c r="N63" s="22" t="s">
        <v>417</v>
      </c>
      <c r="O63" s="23" t="s">
        <v>458</v>
      </c>
    </row>
    <row r="64" spans="2:15">
      <c r="M64" s="30"/>
      <c r="N64" s="22"/>
      <c r="O64" s="23"/>
    </row>
    <row r="65" spans="1:15">
      <c r="B65" s="4"/>
      <c r="M65" s="30" t="s">
        <v>39</v>
      </c>
      <c r="N65" s="22" t="s">
        <v>335</v>
      </c>
      <c r="O65" s="23" t="s">
        <v>459</v>
      </c>
    </row>
    <row r="66" spans="1:15">
      <c r="M66" s="30" t="s">
        <v>44</v>
      </c>
      <c r="N66" s="22" t="s">
        <v>418</v>
      </c>
      <c r="O66" s="23" t="s">
        <v>460</v>
      </c>
    </row>
    <row r="67" spans="1:15">
      <c r="B67" s="4"/>
      <c r="M67" s="30" t="s">
        <v>29</v>
      </c>
      <c r="N67" s="22" t="s">
        <v>419</v>
      </c>
      <c r="O67" s="23" t="s">
        <v>461</v>
      </c>
    </row>
    <row r="68" spans="1:15">
      <c r="B68" s="4"/>
      <c r="M68" s="30" t="s">
        <v>38</v>
      </c>
      <c r="N68" s="22" t="s">
        <v>420</v>
      </c>
      <c r="O68" s="23" t="s">
        <v>462</v>
      </c>
    </row>
    <row r="69" spans="1:15">
      <c r="B69" s="4"/>
      <c r="M69" s="30"/>
      <c r="N69" s="22"/>
      <c r="O69" s="23"/>
    </row>
    <row r="70" spans="1:15">
      <c r="B70" s="4"/>
      <c r="M70" s="30" t="s">
        <v>220</v>
      </c>
      <c r="N70" s="22" t="s">
        <v>244</v>
      </c>
      <c r="O70" s="23" t="s">
        <v>245</v>
      </c>
    </row>
    <row r="71" spans="1:15">
      <c r="A71" s="38"/>
      <c r="B71" s="4"/>
      <c r="C71" s="38"/>
      <c r="D71" s="38"/>
      <c r="E71" s="38"/>
      <c r="M71" s="30" t="str">
        <f>IF(T!$D$2=T!$M$2,M70,IF(T!$D$2=T!$N$2,N70,O70))</f>
        <v>sample</v>
      </c>
      <c r="N71" s="22"/>
      <c r="O71" s="23"/>
    </row>
    <row r="72" spans="1:15">
      <c r="A72" s="38"/>
      <c r="B72" s="38"/>
      <c r="C72" s="38"/>
      <c r="D72" s="38"/>
      <c r="E72" s="38"/>
      <c r="M72" s="30"/>
      <c r="N72" s="22"/>
      <c r="O72" s="23"/>
    </row>
    <row r="73" spans="1:15" ht="18">
      <c r="A73" s="38"/>
      <c r="B73" s="31"/>
      <c r="C73" s="38"/>
      <c r="D73" s="38"/>
      <c r="E73" s="38"/>
      <c r="M73" s="30" t="s">
        <v>162</v>
      </c>
      <c r="N73" s="22" t="s">
        <v>250</v>
      </c>
      <c r="O73" s="23" t="s">
        <v>251</v>
      </c>
    </row>
    <row r="74" spans="1:15">
      <c r="A74" s="38"/>
      <c r="B74" s="38"/>
      <c r="C74" s="38"/>
      <c r="D74" s="38"/>
      <c r="E74" s="38"/>
      <c r="M74" s="30" t="str">
        <f>IF(T!$D$2=T!$M$2,M73,IF(T!$D$2=T!$N$2,N73,O73))</f>
        <v>mean</v>
      </c>
      <c r="N74" s="22"/>
      <c r="O74" s="23"/>
    </row>
    <row r="75" spans="1:15">
      <c r="A75" s="38"/>
      <c r="B75" s="38"/>
      <c r="C75" s="38"/>
      <c r="D75" s="38"/>
      <c r="E75" s="38"/>
      <c r="M75" s="30"/>
      <c r="N75" s="22"/>
      <c r="O75" s="23"/>
    </row>
    <row r="76" spans="1:15">
      <c r="A76" s="38"/>
      <c r="B76" s="38"/>
      <c r="C76" s="38"/>
      <c r="D76" s="38"/>
      <c r="E76" s="38"/>
      <c r="M76" s="30" t="s">
        <v>246</v>
      </c>
      <c r="N76" s="22" t="s">
        <v>247</v>
      </c>
      <c r="O76" s="23" t="s">
        <v>463</v>
      </c>
    </row>
    <row r="77" spans="1:15">
      <c r="A77" s="38"/>
      <c r="B77" s="4"/>
      <c r="C77" s="38"/>
      <c r="D77" s="38"/>
      <c r="E77" s="38"/>
      <c r="M77" s="30" t="str">
        <f>IF(T!$D$2=T!$M$2,M76,IF(T!$D$2=T!$N$2,N76,O76))</f>
        <v>estimation of the theoretical standard deviation</v>
      </c>
      <c r="N77" s="22"/>
      <c r="O77" s="23"/>
    </row>
    <row r="78" spans="1:15">
      <c r="A78" s="38"/>
      <c r="B78" s="38"/>
      <c r="C78" s="38"/>
      <c r="D78" s="38"/>
      <c r="E78" s="38"/>
      <c r="M78" s="30"/>
      <c r="N78" s="22"/>
      <c r="O78" s="23"/>
    </row>
    <row r="79" spans="1:15">
      <c r="A79" s="38"/>
      <c r="B79" s="38"/>
      <c r="C79" s="38"/>
      <c r="D79" s="38"/>
      <c r="E79" s="38"/>
      <c r="M79" s="30" t="s">
        <v>163</v>
      </c>
      <c r="N79" s="22" t="s">
        <v>248</v>
      </c>
      <c r="O79" s="23" t="s">
        <v>249</v>
      </c>
    </row>
    <row r="80" spans="1:15">
      <c r="A80" s="38"/>
      <c r="B80" s="38"/>
      <c r="C80" s="38"/>
      <c r="D80" s="38"/>
      <c r="E80" s="38"/>
      <c r="M80" s="30" t="str">
        <f>IF(T!$D$2=T!$M$2,M79,IF(T!$D$2=T!$N$2,N79,O79))</f>
        <v>data count</v>
      </c>
      <c r="N80" s="22"/>
      <c r="O80" s="23"/>
    </row>
    <row r="81" spans="1:15">
      <c r="A81" s="38"/>
      <c r="B81" s="38"/>
      <c r="C81" s="38"/>
      <c r="D81" s="38"/>
      <c r="E81" s="38"/>
      <c r="M81" s="30"/>
      <c r="N81" s="22"/>
      <c r="O81" s="23"/>
    </row>
    <row r="82" spans="1:15">
      <c r="A82" s="38"/>
      <c r="B82" s="38"/>
      <c r="C82" s="38"/>
      <c r="D82" s="38"/>
      <c r="E82" s="38"/>
      <c r="M82" s="30" t="s">
        <v>257</v>
      </c>
      <c r="N82" s="22" t="s">
        <v>258</v>
      </c>
      <c r="O82" s="23" t="s">
        <v>259</v>
      </c>
    </row>
    <row r="83" spans="1:15">
      <c r="A83" s="38"/>
      <c r="B83" s="38"/>
      <c r="C83" s="38"/>
      <c r="D83" s="38"/>
      <c r="E83" s="38"/>
      <c r="M83" s="30" t="str">
        <f>IF(T!$D$2=T!$M$2,M82,IF(T!$D$2=T!$N$2,N82,O82))</f>
        <v>standard error _x000D_(standard deviation of the mean)</v>
      </c>
      <c r="N83" s="22"/>
      <c r="O83" s="23"/>
    </row>
    <row r="84" spans="1:15">
      <c r="A84" s="38"/>
      <c r="B84" s="4"/>
      <c r="C84" s="38"/>
      <c r="D84" s="38"/>
      <c r="E84" s="38"/>
      <c r="M84" s="30"/>
      <c r="N84" s="22"/>
      <c r="O84" s="23"/>
    </row>
    <row r="85" spans="1:15">
      <c r="A85" s="38"/>
      <c r="B85" s="4"/>
      <c r="C85" s="38"/>
      <c r="D85" s="41"/>
      <c r="E85" s="38"/>
      <c r="M85" s="30" t="s">
        <v>252</v>
      </c>
      <c r="N85" s="22" t="s">
        <v>253</v>
      </c>
      <c r="O85" s="23" t="s">
        <v>254</v>
      </c>
    </row>
    <row r="86" spans="1:15">
      <c r="A86" s="38"/>
      <c r="B86" s="4"/>
      <c r="C86" s="41"/>
      <c r="D86" s="38"/>
      <c r="E86" s="38"/>
      <c r="M86" s="30" t="str">
        <f>IF(T!$D$2=T!$M$2,M85,IF(T!$D$2=T!$N$2,N85,O85))</f>
        <v>null hypothesis</v>
      </c>
      <c r="N86" s="22"/>
      <c r="O86" s="23"/>
    </row>
    <row r="87" spans="1:15">
      <c r="A87" s="38"/>
      <c r="B87" s="38"/>
      <c r="C87" s="38"/>
      <c r="D87" s="38"/>
      <c r="E87" s="38"/>
      <c r="M87" s="30"/>
      <c r="N87" s="22"/>
      <c r="O87" s="23"/>
    </row>
    <row r="88" spans="1:15" ht="18">
      <c r="A88" s="38"/>
      <c r="B88" s="31"/>
      <c r="C88" s="38"/>
      <c r="D88" s="38"/>
      <c r="E88" s="38"/>
      <c r="M88" s="30" t="s">
        <v>255</v>
      </c>
      <c r="N88" s="22" t="s">
        <v>409</v>
      </c>
      <c r="O88" s="23" t="s">
        <v>256</v>
      </c>
    </row>
    <row r="89" spans="1:15">
      <c r="A89" s="38"/>
      <c r="B89" s="38"/>
      <c r="C89" s="38"/>
      <c r="D89" s="38"/>
      <c r="E89" s="38"/>
      <c r="M89" s="30" t="str">
        <f>IF(T!$D$2=T!$M$2,M88,IF(T!$D$2=T!$N$2,N88,O88))</f>
        <v>expected value</v>
      </c>
      <c r="N89" s="22"/>
      <c r="O89" s="23"/>
    </row>
    <row r="90" spans="1:15">
      <c r="A90" s="38"/>
      <c r="B90" s="40"/>
      <c r="C90" s="38"/>
      <c r="D90" s="38"/>
      <c r="E90" s="38"/>
      <c r="M90" s="30"/>
      <c r="N90" s="22"/>
      <c r="O90" s="23"/>
    </row>
    <row r="91" spans="1:15">
      <c r="A91" s="38"/>
      <c r="B91" s="38"/>
      <c r="C91" s="38"/>
      <c r="D91" s="38"/>
      <c r="E91" s="38"/>
      <c r="M91" s="30" t="s">
        <v>295</v>
      </c>
      <c r="N91" s="22" t="s">
        <v>296</v>
      </c>
      <c r="O91" s="23" t="s">
        <v>297</v>
      </c>
    </row>
    <row r="92" spans="1:15">
      <c r="A92" s="38"/>
      <c r="B92" s="38"/>
      <c r="C92" s="38"/>
      <c r="D92" s="38"/>
      <c r="E92" s="38"/>
      <c r="M92" s="30" t="str">
        <f>IF(T!$D$2=T!$M$2,M91,IF(T!$D$2=T!$N$2,N91,O91))</f>
        <v>t-value _x000D_of the sample</v>
      </c>
      <c r="N92" s="22"/>
      <c r="O92" s="23"/>
    </row>
    <row r="93" spans="1:15">
      <c r="A93" s="38"/>
      <c r="B93" s="38"/>
      <c r="C93" s="38"/>
      <c r="D93" s="38"/>
      <c r="E93" s="38"/>
      <c r="M93" s="30"/>
      <c r="N93" s="22"/>
      <c r="O93" s="23"/>
    </row>
    <row r="94" spans="1:15">
      <c r="A94" s="38"/>
      <c r="B94" s="4"/>
      <c r="C94" s="38"/>
      <c r="D94" s="38"/>
      <c r="E94" s="38"/>
      <c r="M94" s="30" t="s">
        <v>298</v>
      </c>
      <c r="N94" s="22" t="s">
        <v>299</v>
      </c>
      <c r="O94" s="23" t="s">
        <v>300</v>
      </c>
    </row>
    <row r="95" spans="1:15">
      <c r="A95" s="38"/>
      <c r="B95" s="38"/>
      <c r="C95" s="38"/>
      <c r="D95" s="38"/>
      <c r="E95" s="38"/>
      <c r="M95" s="30" t="str">
        <f>IF(T!$D$2=T!$M$2,M94,IF(T!$D$2=T!$N$2,N94,O94))</f>
        <v>two-tailed p-value _x000D_of the sample</v>
      </c>
      <c r="N95" s="22"/>
      <c r="O95" s="23"/>
    </row>
    <row r="96" spans="1:15">
      <c r="A96" s="38"/>
      <c r="B96" s="38"/>
      <c r="C96" s="38"/>
      <c r="D96" s="38"/>
      <c r="E96" s="38"/>
      <c r="M96" s="30"/>
      <c r="N96" s="22"/>
      <c r="O96" s="23"/>
    </row>
    <row r="97" spans="1:15">
      <c r="A97" s="38"/>
      <c r="B97" s="38"/>
      <c r="C97" s="38"/>
      <c r="D97" s="38"/>
      <c r="E97" s="38"/>
      <c r="M97" t="s">
        <v>42</v>
      </c>
      <c r="N97" s="22" t="s">
        <v>336</v>
      </c>
      <c r="O97" s="23" t="s">
        <v>337</v>
      </c>
    </row>
    <row r="98" spans="1:15">
      <c r="A98" s="38"/>
      <c r="B98" s="38"/>
      <c r="C98" s="38"/>
      <c r="D98" s="38"/>
      <c r="E98" s="38"/>
      <c r="M98" t="s">
        <v>294</v>
      </c>
      <c r="N98" s="22" t="s">
        <v>338</v>
      </c>
      <c r="O98" s="23" t="s">
        <v>339</v>
      </c>
    </row>
    <row r="99" spans="1:15">
      <c r="A99" s="38"/>
      <c r="B99" s="38"/>
      <c r="C99" s="38"/>
      <c r="D99" s="38"/>
      <c r="E99" s="38"/>
      <c r="M99" s="30" t="s">
        <v>329</v>
      </c>
      <c r="N99" s="22" t="s">
        <v>330</v>
      </c>
      <c r="O99" s="23" t="s">
        <v>331</v>
      </c>
    </row>
    <row r="100" spans="1:15">
      <c r="A100" s="38"/>
      <c r="B100" s="38"/>
      <c r="C100" s="38"/>
      <c r="D100" s="38"/>
      <c r="E100" s="38"/>
      <c r="M100" t="s">
        <v>328</v>
      </c>
      <c r="N100" s="22" t="s">
        <v>341</v>
      </c>
      <c r="O100" s="23" t="s">
        <v>340</v>
      </c>
    </row>
    <row r="101" spans="1:15">
      <c r="A101" s="38"/>
      <c r="B101" s="39"/>
      <c r="C101" s="38"/>
      <c r="D101" s="38"/>
      <c r="E101" s="38"/>
      <c r="M101" s="30" t="s">
        <v>332</v>
      </c>
      <c r="N101" s="22" t="s">
        <v>333</v>
      </c>
      <c r="O101" s="23" t="s">
        <v>334</v>
      </c>
    </row>
    <row r="102" spans="1:15">
      <c r="A102" s="38"/>
      <c r="B102" s="4"/>
      <c r="C102" s="38"/>
      <c r="D102" s="38"/>
      <c r="E102" s="38"/>
      <c r="N102" s="22"/>
      <c r="O102" s="23"/>
    </row>
    <row r="103" spans="1:15">
      <c r="A103" s="38"/>
      <c r="B103" s="39"/>
      <c r="C103" s="38"/>
      <c r="D103" s="38"/>
      <c r="E103" s="38"/>
      <c r="N103" s="22"/>
      <c r="O103" s="23"/>
    </row>
    <row r="104" spans="1:15">
      <c r="A104" s="38"/>
      <c r="B104" s="38"/>
      <c r="C104" s="38"/>
      <c r="D104" s="38"/>
      <c r="E104" s="38"/>
      <c r="M104" t="s">
        <v>314</v>
      </c>
      <c r="N104" s="22" t="s">
        <v>281</v>
      </c>
      <c r="O104" s="23" t="s">
        <v>302</v>
      </c>
    </row>
    <row r="105" spans="1:15">
      <c r="A105" s="38"/>
      <c r="B105" s="38"/>
      <c r="C105" s="38"/>
      <c r="D105" s="38"/>
      <c r="E105" s="38"/>
      <c r="N105" s="22"/>
      <c r="O105" s="23"/>
    </row>
    <row r="106" spans="1:15">
      <c r="A106" s="38"/>
      <c r="B106" s="38"/>
      <c r="C106" s="38"/>
      <c r="D106" s="38"/>
      <c r="E106" s="38"/>
      <c r="N106" s="22"/>
      <c r="O106" s="23"/>
    </row>
    <row r="107" spans="1:15">
      <c r="A107" s="38"/>
      <c r="B107" s="38"/>
      <c r="C107" s="38"/>
      <c r="D107" s="38"/>
      <c r="E107" s="38"/>
      <c r="M107" t="s">
        <v>317</v>
      </c>
      <c r="N107" s="22" t="s">
        <v>250</v>
      </c>
      <c r="O107" s="23" t="s">
        <v>303</v>
      </c>
    </row>
    <row r="108" spans="1:15">
      <c r="A108" s="38"/>
      <c r="B108" s="42"/>
      <c r="C108" s="42"/>
      <c r="D108" s="42"/>
      <c r="E108" s="38"/>
      <c r="M108" t="s">
        <v>318</v>
      </c>
      <c r="N108" s="22" t="s">
        <v>284</v>
      </c>
      <c r="O108" s="23" t="s">
        <v>304</v>
      </c>
    </row>
    <row r="109" spans="1:15">
      <c r="A109" s="38"/>
      <c r="B109" s="26"/>
      <c r="C109" s="26"/>
      <c r="D109" s="26"/>
      <c r="E109" s="38"/>
      <c r="M109" t="s">
        <v>319</v>
      </c>
      <c r="N109" s="22" t="s">
        <v>285</v>
      </c>
      <c r="O109" s="23" t="s">
        <v>305</v>
      </c>
    </row>
    <row r="110" spans="1:15">
      <c r="A110" s="38"/>
      <c r="B110" s="26"/>
      <c r="C110" s="26"/>
      <c r="D110" s="26"/>
      <c r="E110" s="38"/>
      <c r="M110" t="s">
        <v>320</v>
      </c>
      <c r="N110" s="22" t="s">
        <v>286</v>
      </c>
      <c r="O110" s="23" t="s">
        <v>306</v>
      </c>
    </row>
    <row r="111" spans="1:15">
      <c r="A111" s="38"/>
      <c r="B111" s="26"/>
      <c r="C111" s="26"/>
      <c r="D111" s="26"/>
      <c r="E111" s="38"/>
      <c r="M111" t="s">
        <v>321</v>
      </c>
      <c r="N111" s="22" t="s">
        <v>287</v>
      </c>
      <c r="O111" s="23" t="s">
        <v>307</v>
      </c>
    </row>
    <row r="112" spans="1:15">
      <c r="A112" s="38"/>
      <c r="B112" s="26"/>
      <c r="C112" s="26"/>
      <c r="D112" s="26"/>
      <c r="E112" s="38"/>
      <c r="M112" t="s">
        <v>308</v>
      </c>
      <c r="N112" s="22" t="s">
        <v>288</v>
      </c>
      <c r="O112" s="23" t="s">
        <v>308</v>
      </c>
    </row>
    <row r="113" spans="1:15">
      <c r="A113" s="38"/>
      <c r="B113" s="26"/>
      <c r="C113" s="26"/>
      <c r="D113" s="26"/>
      <c r="E113" s="38"/>
      <c r="M113" t="s">
        <v>322</v>
      </c>
      <c r="N113" s="22" t="s">
        <v>289</v>
      </c>
      <c r="O113" s="23" t="s">
        <v>309</v>
      </c>
    </row>
    <row r="114" spans="1:15">
      <c r="A114" s="38"/>
      <c r="B114" s="26"/>
      <c r="C114" s="26"/>
      <c r="D114" s="26"/>
      <c r="E114" s="38"/>
      <c r="M114" t="s">
        <v>323</v>
      </c>
      <c r="N114" s="22" t="s">
        <v>290</v>
      </c>
      <c r="O114" s="23" t="s">
        <v>310</v>
      </c>
    </row>
    <row r="115" spans="1:15">
      <c r="A115" s="38"/>
      <c r="B115" s="26"/>
      <c r="C115" s="26"/>
      <c r="D115" s="26"/>
      <c r="E115" s="38"/>
      <c r="M115" t="s">
        <v>324</v>
      </c>
      <c r="N115" s="22" t="s">
        <v>291</v>
      </c>
      <c r="O115" s="23" t="s">
        <v>311</v>
      </c>
    </row>
    <row r="116" spans="1:15">
      <c r="A116" s="38"/>
      <c r="B116" s="26"/>
      <c r="C116" s="26"/>
      <c r="D116" s="26"/>
      <c r="E116" s="38"/>
      <c r="M116" t="s">
        <v>325</v>
      </c>
      <c r="N116" s="22" t="s">
        <v>292</v>
      </c>
      <c r="O116" s="23" t="s">
        <v>312</v>
      </c>
    </row>
    <row r="117" spans="1:15">
      <c r="A117" s="38"/>
      <c r="B117" s="26"/>
      <c r="C117" s="26"/>
      <c r="D117" s="26"/>
      <c r="E117" s="38"/>
      <c r="M117" t="s">
        <v>326</v>
      </c>
      <c r="N117" s="22" t="s">
        <v>293</v>
      </c>
      <c r="O117" s="23" t="s">
        <v>313</v>
      </c>
    </row>
    <row r="118" spans="1:15">
      <c r="A118" s="38"/>
      <c r="B118" s="26"/>
      <c r="C118" s="26"/>
      <c r="D118" s="26"/>
      <c r="E118" s="38"/>
      <c r="N118" s="22"/>
      <c r="O118" s="23"/>
    </row>
    <row r="119" spans="1:15">
      <c r="A119" s="38"/>
      <c r="B119" s="26"/>
      <c r="C119" s="26"/>
      <c r="D119" s="26"/>
      <c r="E119" s="38"/>
      <c r="M119" t="s">
        <v>315</v>
      </c>
      <c r="N119" s="22" t="s">
        <v>282</v>
      </c>
      <c r="O119" s="23" t="s">
        <v>282</v>
      </c>
    </row>
    <row r="120" spans="1:15">
      <c r="A120" s="38"/>
      <c r="B120" s="38"/>
      <c r="C120" s="38"/>
      <c r="D120" s="38"/>
      <c r="E120" s="38"/>
      <c r="M120" t="s">
        <v>316</v>
      </c>
      <c r="N120" s="22" t="s">
        <v>283</v>
      </c>
      <c r="O120" s="23" t="s">
        <v>283</v>
      </c>
    </row>
    <row r="121" spans="1:15">
      <c r="A121" s="38"/>
      <c r="B121" s="38"/>
      <c r="C121" s="38"/>
      <c r="D121" s="38"/>
      <c r="E121" s="38"/>
      <c r="M121" s="29" t="s">
        <v>327</v>
      </c>
      <c r="N121" s="22" t="s">
        <v>301</v>
      </c>
      <c r="O121" s="23" t="s">
        <v>301</v>
      </c>
    </row>
    <row r="122" spans="1:15">
      <c r="A122" s="38"/>
      <c r="B122" s="38"/>
      <c r="C122" s="38"/>
      <c r="D122" s="38"/>
      <c r="E122" s="38"/>
      <c r="N122" s="22"/>
      <c r="O122" s="23"/>
    </row>
    <row r="123" spans="1:15">
      <c r="A123" s="38"/>
      <c r="B123" s="38"/>
      <c r="C123" s="38"/>
      <c r="D123" s="38"/>
      <c r="E123" s="38"/>
      <c r="M123" t="s">
        <v>603</v>
      </c>
      <c r="N123" s="22" t="s">
        <v>605</v>
      </c>
      <c r="O123" s="23" t="s">
        <v>604</v>
      </c>
    </row>
    <row r="124" spans="1:15">
      <c r="A124" s="38"/>
      <c r="B124" s="38"/>
      <c r="C124" s="38"/>
      <c r="D124" s="38"/>
      <c r="E124" s="38"/>
      <c r="M124" s="30" t="str">
        <f>IF(T!$D$2=T!$M$2,M123,IF(T!$D$2=T!$N$2,N123,O123))</f>
        <v xml:space="preserve"> =T.DIST.2S()</v>
      </c>
      <c r="N124" s="22"/>
      <c r="O124" s="23"/>
    </row>
    <row r="125" spans="1:15">
      <c r="A125" s="38"/>
      <c r="B125" s="38"/>
      <c r="C125" s="38"/>
      <c r="D125" s="38"/>
      <c r="E125" s="38"/>
      <c r="N125" s="22"/>
      <c r="O125" s="23"/>
    </row>
    <row r="126" spans="1:15">
      <c r="A126" s="38"/>
      <c r="B126" s="38"/>
      <c r="C126" s="38"/>
      <c r="D126" s="38"/>
      <c r="E126" s="38"/>
      <c r="M126" t="s">
        <v>606</v>
      </c>
      <c r="N126" s="22" t="s">
        <v>607</v>
      </c>
      <c r="O126" s="23" t="s">
        <v>607</v>
      </c>
    </row>
    <row r="127" spans="1:15">
      <c r="A127" s="38"/>
      <c r="B127" s="38"/>
      <c r="C127" s="38"/>
      <c r="D127" s="38"/>
      <c r="E127" s="38"/>
      <c r="M127" s="30" t="str">
        <f>IF(T!$D$2=T!$M$2,M126,IF(T!$D$2=T!$N$2,N126,O126))</f>
        <v xml:space="preserve"> =T.INV.2S()</v>
      </c>
      <c r="N127" s="22"/>
      <c r="O127" s="23"/>
    </row>
    <row r="128" spans="1:15">
      <c r="A128" s="38"/>
      <c r="B128" s="38"/>
      <c r="C128" s="38"/>
      <c r="D128" s="38"/>
      <c r="E128" s="38"/>
      <c r="N128" s="22"/>
      <c r="O128" s="23"/>
    </row>
    <row r="129" spans="1:15">
      <c r="A129" s="38"/>
      <c r="B129" s="38"/>
      <c r="C129" s="38"/>
      <c r="D129" s="38"/>
      <c r="E129" s="38"/>
      <c r="M129" t="s">
        <v>608</v>
      </c>
      <c r="N129" s="22" t="s">
        <v>609</v>
      </c>
      <c r="O129" s="23" t="s">
        <v>609</v>
      </c>
    </row>
    <row r="130" spans="1:15">
      <c r="A130" s="38"/>
      <c r="B130" s="38"/>
      <c r="C130" s="38"/>
      <c r="D130" s="38"/>
      <c r="E130" s="38"/>
      <c r="M130" s="30" t="str">
        <f>IF(T!$D$2=T!$M$2,M129,IF(T!$D$2=T!$N$2,N129,O129))</f>
        <v xml:space="preserve"> =T.TEST()</v>
      </c>
      <c r="N130" s="22"/>
      <c r="O130" s="23"/>
    </row>
    <row r="131" spans="1:15">
      <c r="A131" s="38"/>
      <c r="B131" s="38"/>
      <c r="C131" s="38"/>
      <c r="D131" s="38"/>
      <c r="E131" s="38"/>
      <c r="N131" s="22"/>
      <c r="O131" s="23"/>
    </row>
    <row r="132" spans="1:15">
      <c r="N132" s="22"/>
      <c r="O132" s="23"/>
    </row>
    <row r="133" spans="1:15">
      <c r="N133" s="22"/>
      <c r="O133" s="23"/>
    </row>
    <row r="134" spans="1:15">
      <c r="N134" s="22"/>
      <c r="O134" s="23"/>
    </row>
    <row r="135" spans="1:15">
      <c r="N135" s="22"/>
      <c r="O135" s="23"/>
    </row>
    <row r="136" spans="1:15">
      <c r="N136" s="22"/>
      <c r="O136" s="23"/>
    </row>
    <row r="137" spans="1:15"/>
    <row r="138" spans="1:15"/>
    <row r="139" spans="1:15"/>
    <row r="140" spans="1:15"/>
    <row r="141" spans="1:15"/>
    <row r="142" spans="1:15">
      <c r="K142" t="s">
        <v>31</v>
      </c>
      <c r="L142" t="s">
        <v>220</v>
      </c>
    </row>
    <row r="143" spans="1:15">
      <c r="C143" s="5"/>
      <c r="H143" s="5"/>
    </row>
    <row r="144" spans="1:15">
      <c r="C144" s="5"/>
      <c r="H144" s="5"/>
    </row>
    <row r="145" spans="3:8">
      <c r="C145" s="5"/>
      <c r="H145" s="5"/>
    </row>
    <row r="146" spans="3:8">
      <c r="C146" s="5"/>
      <c r="H146" s="5"/>
    </row>
    <row r="147" spans="3:8">
      <c r="C147" s="5"/>
      <c r="H147" s="5"/>
    </row>
    <row r="148" spans="3:8">
      <c r="C148" s="5"/>
      <c r="H148" s="5"/>
    </row>
    <row r="149" spans="3:8">
      <c r="C149" s="5"/>
      <c r="H149" s="5"/>
    </row>
    <row r="150" spans="3:8">
      <c r="C150" s="5"/>
      <c r="H150" s="5"/>
    </row>
    <row r="151" spans="3:8">
      <c r="C151" s="5"/>
      <c r="H151" s="5"/>
    </row>
    <row r="152" spans="3:8">
      <c r="C152" s="5"/>
      <c r="H152" s="5"/>
    </row>
    <row r="153" spans="3:8">
      <c r="C153" s="5"/>
      <c r="H153" s="5"/>
    </row>
    <row r="154" spans="3:8">
      <c r="C154" s="5"/>
      <c r="H154" s="5"/>
    </row>
    <row r="155" spans="3:8">
      <c r="C155" s="5"/>
      <c r="H155" s="5"/>
    </row>
    <row r="156" spans="3:8">
      <c r="C156" s="5"/>
      <c r="H156" s="5"/>
    </row>
    <row r="157" spans="3:8">
      <c r="C157" s="5"/>
      <c r="H157" s="5"/>
    </row>
    <row r="158" spans="3:8">
      <c r="C158" s="5"/>
      <c r="H158" s="5"/>
    </row>
    <row r="159" spans="3:8">
      <c r="C159" s="5"/>
      <c r="H159" s="5"/>
    </row>
    <row r="160" spans="3:8">
      <c r="C160" s="5"/>
      <c r="H160" s="5"/>
    </row>
    <row r="161" spans="2:8">
      <c r="C161" s="5"/>
      <c r="H161" s="5"/>
    </row>
    <row r="162" spans="2:8">
      <c r="C162" s="5"/>
      <c r="H162" s="5"/>
    </row>
    <row r="163" spans="2:8">
      <c r="C163" s="5"/>
      <c r="H163" s="5"/>
    </row>
    <row r="164" spans="2:8">
      <c r="C164" s="5"/>
      <c r="H164" s="5"/>
    </row>
    <row r="165" spans="2:8">
      <c r="C165" s="5"/>
      <c r="H165" s="5"/>
    </row>
    <row r="166" spans="2:8">
      <c r="C166" s="5"/>
      <c r="H166" s="5"/>
    </row>
    <row r="167" spans="2:8">
      <c r="C167" s="5"/>
      <c r="H167" s="5"/>
    </row>
    <row r="168" spans="2:8">
      <c r="C168" s="5"/>
      <c r="H168" s="5"/>
    </row>
    <row r="169" spans="2:8">
      <c r="C169" s="5"/>
      <c r="H169" s="5"/>
    </row>
    <row r="170" spans="2:8">
      <c r="C170" s="5"/>
      <c r="H170" s="5"/>
    </row>
    <row r="171" spans="2:8">
      <c r="C171" s="5"/>
      <c r="H171" s="5"/>
    </row>
    <row r="172" spans="2:8">
      <c r="C172" s="5"/>
      <c r="H172" s="5"/>
    </row>
    <row r="173" spans="2:8">
      <c r="C173" s="5"/>
      <c r="H173" s="5"/>
    </row>
    <row r="174" spans="2:8">
      <c r="C174" s="5"/>
      <c r="H174" s="5"/>
    </row>
    <row r="175" spans="2:8">
      <c r="B175" s="6"/>
      <c r="C175" s="5"/>
      <c r="H175" s="5"/>
    </row>
    <row r="176" spans="2:8">
      <c r="C176" s="5"/>
      <c r="H176" s="5"/>
    </row>
    <row r="177" spans="3:8">
      <c r="C177" s="5"/>
      <c r="H177" s="5"/>
    </row>
    <row r="178" spans="3:8">
      <c r="C178" s="5"/>
      <c r="H178" s="5"/>
    </row>
    <row r="179" spans="3:8">
      <c r="C179" s="5"/>
      <c r="H179" s="5"/>
    </row>
    <row r="180" spans="3:8">
      <c r="C180" s="5"/>
      <c r="H180" s="5"/>
    </row>
    <row r="181" spans="3:8">
      <c r="C181" s="5"/>
      <c r="H181" s="5"/>
    </row>
    <row r="182" spans="3:8">
      <c r="C182" s="5"/>
      <c r="H182" s="5"/>
    </row>
    <row r="183" spans="3:8">
      <c r="C183" s="5"/>
      <c r="H183" s="5"/>
    </row>
    <row r="184" spans="3:8">
      <c r="C184" s="5"/>
      <c r="H184" s="5"/>
    </row>
    <row r="185" spans="3:8">
      <c r="C185" s="5"/>
      <c r="H185" s="5"/>
    </row>
    <row r="186" spans="3:8">
      <c r="C186" s="5"/>
      <c r="H186" s="5"/>
    </row>
    <row r="187" spans="3:8">
      <c r="C187" s="5"/>
      <c r="H187" s="5"/>
    </row>
    <row r="188" spans="3:8">
      <c r="C188" s="5"/>
      <c r="H188" s="5"/>
    </row>
    <row r="189" spans="3:8">
      <c r="C189" s="5"/>
      <c r="H189" s="5"/>
    </row>
    <row r="190" spans="3:8">
      <c r="C190" s="5"/>
      <c r="H190" s="5"/>
    </row>
    <row r="191" spans="3:8">
      <c r="C191" s="5"/>
      <c r="H191" s="5"/>
    </row>
    <row r="192" spans="3:8">
      <c r="C192" s="5"/>
      <c r="H192" s="5"/>
    </row>
    <row r="193" spans="3:8">
      <c r="C193" s="5"/>
      <c r="H193" s="5"/>
    </row>
    <row r="194" spans="3:8">
      <c r="C194" s="5"/>
      <c r="H194" s="5"/>
    </row>
    <row r="195" spans="3:8">
      <c r="C195" s="5"/>
      <c r="H195" s="5"/>
    </row>
    <row r="196" spans="3:8">
      <c r="C196" s="5"/>
      <c r="H196" s="5"/>
    </row>
    <row r="197" spans="3:8">
      <c r="C197" s="5"/>
      <c r="H197" s="5"/>
    </row>
    <row r="198" spans="3:8">
      <c r="C198" s="5"/>
      <c r="H198" s="5"/>
    </row>
    <row r="199" spans="3:8">
      <c r="C199" s="5"/>
      <c r="H199" s="5"/>
    </row>
    <row r="200" spans="3:8">
      <c r="C200" s="5"/>
      <c r="H200" s="5"/>
    </row>
    <row r="201" spans="3:8">
      <c r="C201" s="5"/>
      <c r="H201" s="5"/>
    </row>
    <row r="202" spans="3:8">
      <c r="C202" s="5"/>
      <c r="H202" s="5"/>
    </row>
    <row r="203" spans="3:8">
      <c r="C203" s="5"/>
      <c r="H203" s="5"/>
    </row>
    <row r="204" spans="3:8">
      <c r="C204" s="5"/>
      <c r="H204" s="5"/>
    </row>
    <row r="205" spans="3:8">
      <c r="C205" s="5"/>
      <c r="H205" s="5"/>
    </row>
    <row r="206" spans="3:8">
      <c r="C206" s="5"/>
      <c r="H206" s="5"/>
    </row>
    <row r="207" spans="3:8">
      <c r="C207" s="5"/>
      <c r="H207" s="5"/>
    </row>
    <row r="208" spans="3:8">
      <c r="C208" s="5"/>
      <c r="H208" s="5"/>
    </row>
    <row r="209" spans="3:8">
      <c r="C209" s="5"/>
      <c r="H209" s="5"/>
    </row>
    <row r="210" spans="3:8">
      <c r="C210" s="5"/>
      <c r="H210" s="5"/>
    </row>
    <row r="211" spans="3:8">
      <c r="C211" s="5"/>
      <c r="H211" s="5"/>
    </row>
    <row r="212" spans="3:8">
      <c r="C212" s="5"/>
      <c r="H212" s="5"/>
    </row>
    <row r="213" spans="3:8">
      <c r="C213" s="5"/>
      <c r="H213" s="5"/>
    </row>
    <row r="214" spans="3:8">
      <c r="C214" s="5"/>
      <c r="H214" s="5"/>
    </row>
    <row r="215" spans="3:8">
      <c r="C215" s="5"/>
      <c r="H215" s="5"/>
    </row>
    <row r="216" spans="3:8">
      <c r="C216" s="5"/>
      <c r="H216" s="5"/>
    </row>
    <row r="217" spans="3:8">
      <c r="C217" s="5"/>
      <c r="H217" s="5"/>
    </row>
    <row r="218" spans="3:8">
      <c r="C218" s="5"/>
      <c r="H218" s="5"/>
    </row>
    <row r="219" spans="3:8">
      <c r="C219" s="5"/>
      <c r="H219" s="5"/>
    </row>
    <row r="220" spans="3:8">
      <c r="C220" s="5"/>
      <c r="H220" s="5"/>
    </row>
    <row r="221" spans="3:8">
      <c r="C221" s="5"/>
      <c r="H221" s="5"/>
    </row>
    <row r="222" spans="3:8">
      <c r="C222" s="5"/>
      <c r="H222" s="5"/>
    </row>
    <row r="223" spans="3:8">
      <c r="C223" s="5"/>
      <c r="H223" s="5"/>
    </row>
    <row r="224" spans="3:8">
      <c r="C224" s="5"/>
      <c r="H224" s="5"/>
    </row>
    <row r="225" spans="3:8">
      <c r="C225" s="5"/>
      <c r="H225" s="5"/>
    </row>
    <row r="226" spans="3:8">
      <c r="C226" s="5"/>
      <c r="H226" s="5"/>
    </row>
    <row r="227" spans="3:8">
      <c r="C227" s="5"/>
      <c r="H227" s="5"/>
    </row>
    <row r="228" spans="3:8">
      <c r="C228" s="5"/>
      <c r="H228" s="5"/>
    </row>
    <row r="229" spans="3:8">
      <c r="C229" s="5"/>
      <c r="H229" s="5"/>
    </row>
    <row r="230" spans="3:8">
      <c r="C230" s="5"/>
      <c r="H230" s="5"/>
    </row>
    <row r="231" spans="3:8">
      <c r="C231" s="5"/>
      <c r="H231" s="5"/>
    </row>
    <row r="232" spans="3:8">
      <c r="C232" s="5"/>
      <c r="H232" s="5"/>
    </row>
    <row r="233" spans="3:8">
      <c r="C233" s="5"/>
      <c r="H233" s="5"/>
    </row>
    <row r="234" spans="3:8">
      <c r="C234" s="5"/>
      <c r="H234" s="5"/>
    </row>
    <row r="235" spans="3:8">
      <c r="C235" s="5"/>
      <c r="H235" s="5"/>
    </row>
    <row r="236" spans="3:8">
      <c r="C236" s="5"/>
      <c r="H236" s="5"/>
    </row>
    <row r="237" spans="3:8">
      <c r="C237" s="5"/>
      <c r="H237" s="5"/>
    </row>
    <row r="238" spans="3:8">
      <c r="C238" s="5"/>
      <c r="H238" s="5"/>
    </row>
    <row r="239" spans="3:8">
      <c r="C239" s="5"/>
      <c r="H239" s="5"/>
    </row>
    <row r="240" spans="3:8">
      <c r="C240" s="5"/>
      <c r="H240" s="5"/>
    </row>
    <row r="241" spans="3:8">
      <c r="C241" s="5"/>
      <c r="H241" s="5"/>
    </row>
    <row r="242" spans="3:8">
      <c r="C242" s="5"/>
      <c r="H242" s="5"/>
    </row>
    <row r="243" spans="3:8">
      <c r="C243" s="5"/>
      <c r="H243" s="5"/>
    </row>
    <row r="244" spans="3:8">
      <c r="C244" s="5"/>
      <c r="H244" s="5"/>
    </row>
    <row r="245" spans="3:8">
      <c r="C245" s="5"/>
      <c r="H245" s="5"/>
    </row>
    <row r="246" spans="3:8">
      <c r="C246" s="5"/>
      <c r="H246" s="5"/>
    </row>
    <row r="247" spans="3:8">
      <c r="C247" s="5"/>
      <c r="H247" s="5"/>
    </row>
    <row r="248" spans="3:8">
      <c r="C248" s="5"/>
      <c r="H248" s="5"/>
    </row>
    <row r="249" spans="3:8">
      <c r="C249" s="5"/>
      <c r="H249" s="5"/>
    </row>
    <row r="250" spans="3:8">
      <c r="C250" s="5"/>
      <c r="H250" s="5"/>
    </row>
    <row r="251" spans="3:8">
      <c r="C251" s="5"/>
      <c r="H251" s="5"/>
    </row>
    <row r="252" spans="3:8">
      <c r="C252" s="5"/>
      <c r="H252" s="5"/>
    </row>
    <row r="253" spans="3:8">
      <c r="C253" s="5"/>
      <c r="H253" s="5"/>
    </row>
    <row r="254" spans="3:8">
      <c r="C254" s="5"/>
      <c r="H254" s="5"/>
    </row>
    <row r="255" spans="3:8">
      <c r="C255" s="5"/>
      <c r="H255" s="5"/>
    </row>
    <row r="256" spans="3:8">
      <c r="C256" s="5"/>
      <c r="H256" s="5"/>
    </row>
    <row r="257" spans="3:11">
      <c r="C257" s="5"/>
      <c r="H257" s="5"/>
    </row>
    <row r="258" spans="3:11">
      <c r="C258" s="5"/>
      <c r="H258" s="5"/>
    </row>
    <row r="259" spans="3:11">
      <c r="C259" s="5"/>
      <c r="H259" s="5"/>
    </row>
    <row r="260" spans="3:11">
      <c r="C260" s="5"/>
      <c r="H260" s="5"/>
    </row>
    <row r="261" spans="3:11">
      <c r="C261" s="5"/>
      <c r="H261" s="5"/>
    </row>
    <row r="262" spans="3:11">
      <c r="C262" s="5"/>
      <c r="H262" s="5"/>
    </row>
    <row r="263" spans="3:11">
      <c r="C263" s="5"/>
      <c r="H263" s="5"/>
    </row>
    <row r="264" spans="3:11">
      <c r="C264" s="5"/>
      <c r="H264" s="5"/>
    </row>
    <row r="265" spans="3:11">
      <c r="C265" s="5"/>
      <c r="H265" s="5"/>
      <c r="K265">
        <f t="shared" ref="K265:K328" si="0">_xlfn.T.DIST(I265,4,0)</f>
        <v>0.37499999999999994</v>
      </c>
    </row>
    <row r="266" spans="3:11">
      <c r="C266" s="5"/>
      <c r="H266" s="5"/>
      <c r="K266">
        <f t="shared" si="0"/>
        <v>0.37499999999999994</v>
      </c>
    </row>
    <row r="267" spans="3:11">
      <c r="C267" s="5"/>
      <c r="H267" s="5"/>
      <c r="K267">
        <f t="shared" si="0"/>
        <v>0.37499999999999994</v>
      </c>
    </row>
    <row r="268" spans="3:11">
      <c r="C268" s="5"/>
      <c r="H268" s="5"/>
      <c r="K268">
        <f t="shared" si="0"/>
        <v>0.37499999999999994</v>
      </c>
    </row>
    <row r="269" spans="3:11">
      <c r="C269" s="5"/>
      <c r="H269" s="5"/>
      <c r="K269">
        <f t="shared" si="0"/>
        <v>0.37499999999999994</v>
      </c>
    </row>
    <row r="270" spans="3:11">
      <c r="C270" s="5"/>
      <c r="H270" s="5"/>
      <c r="K270">
        <f t="shared" si="0"/>
        <v>0.37499999999999994</v>
      </c>
    </row>
    <row r="271" spans="3:11">
      <c r="C271" s="5"/>
      <c r="H271" s="5"/>
      <c r="K271">
        <f t="shared" si="0"/>
        <v>0.37499999999999994</v>
      </c>
    </row>
    <row r="272" spans="3:11">
      <c r="C272" s="5"/>
      <c r="H272" s="5"/>
      <c r="K272">
        <f t="shared" si="0"/>
        <v>0.37499999999999994</v>
      </c>
    </row>
    <row r="273" spans="3:11">
      <c r="C273" s="5"/>
      <c r="H273" s="5"/>
      <c r="K273">
        <f t="shared" si="0"/>
        <v>0.37499999999999994</v>
      </c>
    </row>
    <row r="274" spans="3:11">
      <c r="C274" s="5"/>
      <c r="H274" s="5"/>
      <c r="K274">
        <f t="shared" si="0"/>
        <v>0.37499999999999994</v>
      </c>
    </row>
    <row r="275" spans="3:11">
      <c r="C275" s="5"/>
      <c r="H275" s="5"/>
      <c r="K275">
        <f t="shared" si="0"/>
        <v>0.37499999999999994</v>
      </c>
    </row>
    <row r="276" spans="3:11">
      <c r="C276" s="5"/>
      <c r="H276" s="5"/>
      <c r="K276">
        <f t="shared" si="0"/>
        <v>0.37499999999999994</v>
      </c>
    </row>
    <row r="277" spans="3:11">
      <c r="C277" s="5"/>
      <c r="H277" s="5"/>
      <c r="K277">
        <f t="shared" si="0"/>
        <v>0.37499999999999994</v>
      </c>
    </row>
    <row r="278" spans="3:11">
      <c r="C278" s="5"/>
      <c r="H278" s="5"/>
      <c r="K278">
        <f t="shared" si="0"/>
        <v>0.37499999999999994</v>
      </c>
    </row>
    <row r="279" spans="3:11">
      <c r="C279" s="5"/>
      <c r="H279" s="5"/>
      <c r="K279">
        <f t="shared" si="0"/>
        <v>0.37499999999999994</v>
      </c>
    </row>
    <row r="280" spans="3:11">
      <c r="C280" s="5"/>
      <c r="H280" s="5"/>
      <c r="K280">
        <f t="shared" si="0"/>
        <v>0.37499999999999994</v>
      </c>
    </row>
    <row r="281" spans="3:11">
      <c r="C281" s="5"/>
      <c r="H281" s="5"/>
      <c r="K281">
        <f t="shared" si="0"/>
        <v>0.37499999999999994</v>
      </c>
    </row>
    <row r="282" spans="3:11">
      <c r="C282" s="5"/>
      <c r="H282" s="5"/>
      <c r="K282">
        <f t="shared" si="0"/>
        <v>0.37499999999999994</v>
      </c>
    </row>
    <row r="283" spans="3:11">
      <c r="C283" s="5"/>
      <c r="H283" s="5"/>
      <c r="K283">
        <f t="shared" si="0"/>
        <v>0.37499999999999994</v>
      </c>
    </row>
    <row r="284" spans="3:11">
      <c r="C284" s="5"/>
      <c r="H284" s="5"/>
      <c r="K284">
        <f t="shared" si="0"/>
        <v>0.37499999999999994</v>
      </c>
    </row>
    <row r="285" spans="3:11">
      <c r="C285" s="5"/>
      <c r="H285" s="5"/>
      <c r="K285">
        <f t="shared" si="0"/>
        <v>0.37499999999999994</v>
      </c>
    </row>
    <row r="286" spans="3:11">
      <c r="C286" s="5"/>
      <c r="H286" s="5"/>
      <c r="K286">
        <f t="shared" si="0"/>
        <v>0.37499999999999994</v>
      </c>
    </row>
    <row r="287" spans="3:11">
      <c r="C287" s="5"/>
      <c r="H287" s="5"/>
      <c r="K287">
        <f t="shared" si="0"/>
        <v>0.37499999999999994</v>
      </c>
    </row>
    <row r="288" spans="3:11">
      <c r="C288" s="5"/>
      <c r="H288" s="5"/>
      <c r="K288">
        <f t="shared" si="0"/>
        <v>0.37499999999999994</v>
      </c>
    </row>
    <row r="289" spans="2:11">
      <c r="C289" s="5"/>
      <c r="H289" s="5"/>
      <c r="K289">
        <f t="shared" si="0"/>
        <v>0.37499999999999994</v>
      </c>
    </row>
    <row r="290" spans="2:11">
      <c r="C290" s="5"/>
      <c r="H290" s="5"/>
      <c r="K290">
        <f t="shared" si="0"/>
        <v>0.37499999999999994</v>
      </c>
    </row>
    <row r="291" spans="2:11">
      <c r="C291" s="5"/>
      <c r="H291" s="5"/>
      <c r="K291">
        <f t="shared" si="0"/>
        <v>0.37499999999999994</v>
      </c>
    </row>
    <row r="292" spans="2:11">
      <c r="C292" s="5"/>
      <c r="H292" s="5"/>
      <c r="K292">
        <f t="shared" si="0"/>
        <v>0.37499999999999994</v>
      </c>
    </row>
    <row r="293" spans="2:11">
      <c r="C293" s="5"/>
      <c r="H293" s="5"/>
      <c r="K293">
        <f t="shared" si="0"/>
        <v>0.37499999999999994</v>
      </c>
    </row>
    <row r="294" spans="2:11">
      <c r="C294" s="5"/>
      <c r="H294" s="5"/>
      <c r="K294">
        <f t="shared" si="0"/>
        <v>0.37499999999999994</v>
      </c>
    </row>
    <row r="295" spans="2:11">
      <c r="C295" s="5"/>
      <c r="H295" s="5"/>
      <c r="K295">
        <f t="shared" si="0"/>
        <v>0.37499999999999994</v>
      </c>
    </row>
    <row r="296" spans="2:11">
      <c r="C296" s="5"/>
      <c r="H296" s="5"/>
      <c r="K296">
        <f t="shared" si="0"/>
        <v>0.37499999999999994</v>
      </c>
    </row>
    <row r="297" spans="2:11">
      <c r="C297" s="5"/>
      <c r="H297" s="5"/>
      <c r="K297">
        <f t="shared" si="0"/>
        <v>0.37499999999999994</v>
      </c>
    </row>
    <row r="298" spans="2:11">
      <c r="B298" s="6"/>
      <c r="C298" s="5"/>
      <c r="H298" s="5"/>
      <c r="K298">
        <f t="shared" si="0"/>
        <v>0.37499999999999994</v>
      </c>
    </row>
    <row r="299" spans="2:11">
      <c r="C299" s="5"/>
      <c r="H299" s="5"/>
      <c r="K299">
        <f t="shared" si="0"/>
        <v>0.37499999999999994</v>
      </c>
    </row>
    <row r="300" spans="2:11">
      <c r="C300" s="5"/>
      <c r="H300" s="5"/>
      <c r="K300">
        <f t="shared" si="0"/>
        <v>0.37499999999999994</v>
      </c>
    </row>
    <row r="301" spans="2:11">
      <c r="C301" s="5"/>
      <c r="H301" s="5"/>
      <c r="K301">
        <f t="shared" si="0"/>
        <v>0.37499999999999994</v>
      </c>
    </row>
    <row r="302" spans="2:11">
      <c r="C302" s="5"/>
      <c r="H302" s="5"/>
      <c r="K302">
        <f t="shared" si="0"/>
        <v>0.37499999999999994</v>
      </c>
    </row>
    <row r="303" spans="2:11">
      <c r="C303" s="5"/>
      <c r="H303" s="5"/>
      <c r="K303">
        <f t="shared" si="0"/>
        <v>0.37499999999999994</v>
      </c>
    </row>
    <row r="304" spans="2:11">
      <c r="C304" s="5"/>
      <c r="H304" s="5"/>
      <c r="K304">
        <f t="shared" si="0"/>
        <v>0.37499999999999994</v>
      </c>
    </row>
    <row r="305" spans="3:11">
      <c r="C305" s="5"/>
      <c r="H305" s="5"/>
      <c r="K305">
        <f t="shared" si="0"/>
        <v>0.37499999999999994</v>
      </c>
    </row>
    <row r="306" spans="3:11">
      <c r="C306" s="5"/>
      <c r="H306" s="5"/>
      <c r="K306">
        <f t="shared" si="0"/>
        <v>0.37499999999999994</v>
      </c>
    </row>
    <row r="307" spans="3:11">
      <c r="C307" s="5"/>
      <c r="H307" s="5"/>
      <c r="K307">
        <f t="shared" si="0"/>
        <v>0.37499999999999994</v>
      </c>
    </row>
    <row r="308" spans="3:11">
      <c r="C308" s="5"/>
      <c r="H308" s="5"/>
      <c r="K308">
        <f t="shared" si="0"/>
        <v>0.37499999999999994</v>
      </c>
    </row>
    <row r="309" spans="3:11">
      <c r="C309" s="5"/>
      <c r="H309" s="5"/>
      <c r="K309">
        <f t="shared" si="0"/>
        <v>0.37499999999999994</v>
      </c>
    </row>
    <row r="310" spans="3:11">
      <c r="C310" s="5"/>
      <c r="H310" s="5"/>
      <c r="K310">
        <f t="shared" si="0"/>
        <v>0.37499999999999994</v>
      </c>
    </row>
    <row r="311" spans="3:11">
      <c r="C311" s="5"/>
      <c r="H311" s="5"/>
      <c r="K311">
        <f t="shared" si="0"/>
        <v>0.37499999999999994</v>
      </c>
    </row>
    <row r="312" spans="3:11">
      <c r="C312" s="5"/>
      <c r="H312" s="5"/>
      <c r="K312">
        <f t="shared" si="0"/>
        <v>0.37499999999999994</v>
      </c>
    </row>
    <row r="313" spans="3:11">
      <c r="C313" s="5"/>
      <c r="H313" s="5"/>
      <c r="K313">
        <f t="shared" si="0"/>
        <v>0.37499999999999994</v>
      </c>
    </row>
    <row r="314" spans="3:11">
      <c r="C314" s="5"/>
      <c r="H314" s="5"/>
      <c r="K314">
        <f t="shared" si="0"/>
        <v>0.37499999999999994</v>
      </c>
    </row>
    <row r="315" spans="3:11">
      <c r="C315" s="5"/>
      <c r="H315" s="5"/>
      <c r="K315">
        <f t="shared" si="0"/>
        <v>0.37499999999999994</v>
      </c>
    </row>
    <row r="316" spans="3:11">
      <c r="C316" s="5"/>
      <c r="H316" s="5"/>
      <c r="K316">
        <f t="shared" si="0"/>
        <v>0.37499999999999994</v>
      </c>
    </row>
    <row r="317" spans="3:11">
      <c r="C317" s="5"/>
      <c r="H317" s="5"/>
      <c r="K317">
        <f t="shared" si="0"/>
        <v>0.37499999999999994</v>
      </c>
    </row>
    <row r="318" spans="3:11">
      <c r="C318" s="5"/>
      <c r="H318" s="5"/>
      <c r="K318">
        <f t="shared" si="0"/>
        <v>0.37499999999999994</v>
      </c>
    </row>
    <row r="319" spans="3:11">
      <c r="C319" s="5"/>
      <c r="H319" s="5"/>
      <c r="K319">
        <f t="shared" si="0"/>
        <v>0.37499999999999994</v>
      </c>
    </row>
    <row r="320" spans="3:11">
      <c r="C320" s="5"/>
      <c r="H320" s="5"/>
      <c r="K320">
        <f t="shared" si="0"/>
        <v>0.37499999999999994</v>
      </c>
    </row>
    <row r="321" spans="3:11">
      <c r="C321" s="5"/>
      <c r="H321" s="5"/>
      <c r="K321">
        <f t="shared" si="0"/>
        <v>0.37499999999999994</v>
      </c>
    </row>
    <row r="322" spans="3:11">
      <c r="C322" s="5"/>
      <c r="H322" s="5"/>
      <c r="K322">
        <f t="shared" si="0"/>
        <v>0.37499999999999994</v>
      </c>
    </row>
    <row r="323" spans="3:11">
      <c r="C323" s="5"/>
      <c r="H323" s="5"/>
      <c r="K323">
        <f t="shared" si="0"/>
        <v>0.37499999999999994</v>
      </c>
    </row>
    <row r="324" spans="3:11">
      <c r="C324" s="5"/>
      <c r="H324" s="5"/>
      <c r="K324">
        <f t="shared" si="0"/>
        <v>0.37499999999999994</v>
      </c>
    </row>
    <row r="325" spans="3:11">
      <c r="C325" s="5"/>
      <c r="H325" s="5"/>
      <c r="K325">
        <f t="shared" si="0"/>
        <v>0.37499999999999994</v>
      </c>
    </row>
    <row r="326" spans="3:11">
      <c r="C326" s="5"/>
      <c r="H326" s="5"/>
      <c r="K326">
        <f t="shared" si="0"/>
        <v>0.37499999999999994</v>
      </c>
    </row>
    <row r="327" spans="3:11">
      <c r="C327" s="5"/>
      <c r="H327" s="5"/>
      <c r="K327">
        <f t="shared" si="0"/>
        <v>0.37499999999999994</v>
      </c>
    </row>
    <row r="328" spans="3:11">
      <c r="C328" s="5"/>
      <c r="H328" s="5"/>
      <c r="K328">
        <f t="shared" si="0"/>
        <v>0.37499999999999994</v>
      </c>
    </row>
    <row r="329" spans="3:11">
      <c r="C329" s="5"/>
      <c r="H329" s="5"/>
      <c r="K329">
        <f t="shared" ref="K329:K392" si="1">_xlfn.T.DIST(I329,4,0)</f>
        <v>0.37499999999999994</v>
      </c>
    </row>
    <row r="330" spans="3:11">
      <c r="C330" s="5"/>
      <c r="H330" s="5"/>
      <c r="K330">
        <f t="shared" si="1"/>
        <v>0.37499999999999994</v>
      </c>
    </row>
    <row r="331" spans="3:11">
      <c r="C331" s="5"/>
      <c r="H331" s="5"/>
      <c r="K331">
        <f t="shared" si="1"/>
        <v>0.37499999999999994</v>
      </c>
    </row>
    <row r="332" spans="3:11">
      <c r="C332" s="5"/>
      <c r="H332" s="5"/>
      <c r="K332">
        <f t="shared" si="1"/>
        <v>0.37499999999999994</v>
      </c>
    </row>
    <row r="333" spans="3:11">
      <c r="C333" s="5"/>
      <c r="H333" s="5"/>
      <c r="K333">
        <f t="shared" si="1"/>
        <v>0.37499999999999994</v>
      </c>
    </row>
    <row r="334" spans="3:11">
      <c r="C334" s="5"/>
      <c r="H334" s="5"/>
      <c r="K334">
        <f t="shared" si="1"/>
        <v>0.37499999999999994</v>
      </c>
    </row>
    <row r="335" spans="3:11">
      <c r="C335" s="5"/>
      <c r="H335" s="5"/>
      <c r="K335">
        <f t="shared" si="1"/>
        <v>0.37499999999999994</v>
      </c>
    </row>
    <row r="336" spans="3:11">
      <c r="C336" s="5"/>
      <c r="H336" s="5"/>
      <c r="K336">
        <f t="shared" si="1"/>
        <v>0.37499999999999994</v>
      </c>
    </row>
    <row r="337" spans="3:11">
      <c r="C337" s="5"/>
      <c r="H337" s="5"/>
      <c r="K337">
        <f t="shared" si="1"/>
        <v>0.37499999999999994</v>
      </c>
    </row>
    <row r="338" spans="3:11">
      <c r="C338" s="5"/>
      <c r="H338" s="5"/>
      <c r="K338">
        <f t="shared" si="1"/>
        <v>0.37499999999999994</v>
      </c>
    </row>
    <row r="339" spans="3:11">
      <c r="C339" s="5"/>
      <c r="H339" s="5"/>
      <c r="K339">
        <f t="shared" si="1"/>
        <v>0.37499999999999994</v>
      </c>
    </row>
    <row r="340" spans="3:11">
      <c r="C340" s="5"/>
      <c r="H340" s="5"/>
      <c r="K340">
        <f t="shared" si="1"/>
        <v>0.37499999999999994</v>
      </c>
    </row>
    <row r="341" spans="3:11">
      <c r="C341" s="5"/>
      <c r="H341" s="5"/>
      <c r="K341">
        <f t="shared" si="1"/>
        <v>0.37499999999999994</v>
      </c>
    </row>
    <row r="342" spans="3:11">
      <c r="C342" s="5"/>
      <c r="H342" s="5"/>
      <c r="K342">
        <f t="shared" si="1"/>
        <v>0.37499999999999994</v>
      </c>
    </row>
    <row r="343" spans="3:11">
      <c r="C343" s="5"/>
      <c r="H343" s="5"/>
      <c r="K343">
        <f t="shared" si="1"/>
        <v>0.37499999999999994</v>
      </c>
    </row>
    <row r="344" spans="3:11">
      <c r="C344" s="5"/>
      <c r="H344" s="5"/>
      <c r="K344">
        <f t="shared" si="1"/>
        <v>0.37499999999999994</v>
      </c>
    </row>
    <row r="345" spans="3:11">
      <c r="C345" s="5"/>
      <c r="H345" s="5"/>
      <c r="K345">
        <f t="shared" si="1"/>
        <v>0.37499999999999994</v>
      </c>
    </row>
    <row r="346" spans="3:11">
      <c r="C346" s="5"/>
      <c r="H346" s="5"/>
      <c r="K346">
        <f t="shared" si="1"/>
        <v>0.37499999999999994</v>
      </c>
    </row>
    <row r="347" spans="3:11">
      <c r="C347" s="5"/>
      <c r="H347" s="5"/>
      <c r="K347">
        <f t="shared" si="1"/>
        <v>0.37499999999999994</v>
      </c>
    </row>
    <row r="348" spans="3:11">
      <c r="C348" s="5"/>
      <c r="H348" s="5"/>
      <c r="K348">
        <f t="shared" si="1"/>
        <v>0.37499999999999994</v>
      </c>
    </row>
    <row r="349" spans="3:11">
      <c r="C349" s="5"/>
      <c r="H349" s="5"/>
      <c r="K349">
        <f t="shared" si="1"/>
        <v>0.37499999999999994</v>
      </c>
    </row>
    <row r="350" spans="3:11">
      <c r="C350" s="5"/>
      <c r="H350" s="5"/>
      <c r="K350">
        <f t="shared" si="1"/>
        <v>0.37499999999999994</v>
      </c>
    </row>
    <row r="351" spans="3:11">
      <c r="C351" s="5"/>
      <c r="H351" s="5"/>
      <c r="K351">
        <f t="shared" si="1"/>
        <v>0.37499999999999994</v>
      </c>
    </row>
    <row r="352" spans="3:11">
      <c r="C352" s="5"/>
      <c r="H352" s="5"/>
      <c r="K352">
        <f t="shared" si="1"/>
        <v>0.37499999999999994</v>
      </c>
    </row>
    <row r="353" spans="3:11">
      <c r="C353" s="5"/>
      <c r="H353" s="5"/>
      <c r="K353">
        <f t="shared" si="1"/>
        <v>0.37499999999999994</v>
      </c>
    </row>
    <row r="354" spans="3:11">
      <c r="C354" s="5"/>
      <c r="H354" s="5"/>
      <c r="K354">
        <f t="shared" si="1"/>
        <v>0.37499999999999994</v>
      </c>
    </row>
    <row r="355" spans="3:11">
      <c r="C355" s="5"/>
      <c r="H355" s="5"/>
      <c r="K355">
        <f t="shared" si="1"/>
        <v>0.37499999999999994</v>
      </c>
    </row>
    <row r="356" spans="3:11">
      <c r="C356" s="5"/>
      <c r="H356" s="5"/>
      <c r="K356">
        <f t="shared" si="1"/>
        <v>0.37499999999999994</v>
      </c>
    </row>
    <row r="357" spans="3:11">
      <c r="C357" s="5"/>
      <c r="H357" s="5"/>
      <c r="K357">
        <f t="shared" si="1"/>
        <v>0.37499999999999994</v>
      </c>
    </row>
    <row r="358" spans="3:11">
      <c r="C358" s="5"/>
      <c r="H358" s="5"/>
      <c r="K358">
        <f t="shared" si="1"/>
        <v>0.37499999999999994</v>
      </c>
    </row>
    <row r="359" spans="3:11">
      <c r="C359" s="5"/>
      <c r="H359" s="5"/>
      <c r="K359">
        <f t="shared" si="1"/>
        <v>0.37499999999999994</v>
      </c>
    </row>
    <row r="360" spans="3:11">
      <c r="C360" s="5"/>
      <c r="H360" s="5"/>
      <c r="K360">
        <f t="shared" si="1"/>
        <v>0.37499999999999994</v>
      </c>
    </row>
    <row r="361" spans="3:11">
      <c r="C361" s="5"/>
      <c r="H361" s="5"/>
      <c r="K361">
        <f t="shared" si="1"/>
        <v>0.37499999999999994</v>
      </c>
    </row>
    <row r="362" spans="3:11">
      <c r="C362" s="5"/>
      <c r="H362" s="5"/>
      <c r="K362">
        <f t="shared" si="1"/>
        <v>0.37499999999999994</v>
      </c>
    </row>
    <row r="363" spans="3:11">
      <c r="C363" s="5"/>
      <c r="H363" s="5"/>
      <c r="K363">
        <f t="shared" si="1"/>
        <v>0.37499999999999994</v>
      </c>
    </row>
    <row r="364" spans="3:11">
      <c r="C364" s="5"/>
      <c r="H364" s="5"/>
      <c r="K364">
        <f t="shared" si="1"/>
        <v>0.37499999999999994</v>
      </c>
    </row>
    <row r="365" spans="3:11">
      <c r="C365" s="5"/>
      <c r="H365" s="5"/>
      <c r="K365">
        <f t="shared" si="1"/>
        <v>0.37499999999999994</v>
      </c>
    </row>
    <row r="366" spans="3:11">
      <c r="C366" s="5"/>
      <c r="H366" s="5"/>
      <c r="K366">
        <f t="shared" si="1"/>
        <v>0.37499999999999994</v>
      </c>
    </row>
    <row r="367" spans="3:11">
      <c r="C367" s="5"/>
      <c r="H367" s="5"/>
      <c r="K367">
        <f t="shared" si="1"/>
        <v>0.37499999999999994</v>
      </c>
    </row>
    <row r="368" spans="3:11">
      <c r="C368" s="5"/>
      <c r="H368" s="5"/>
      <c r="K368">
        <f t="shared" si="1"/>
        <v>0.37499999999999994</v>
      </c>
    </row>
    <row r="369" spans="3:11">
      <c r="C369" s="5"/>
      <c r="H369" s="5"/>
      <c r="K369">
        <f t="shared" si="1"/>
        <v>0.37499999999999994</v>
      </c>
    </row>
    <row r="370" spans="3:11">
      <c r="C370" s="5"/>
      <c r="H370" s="5"/>
      <c r="K370">
        <f t="shared" si="1"/>
        <v>0.37499999999999994</v>
      </c>
    </row>
    <row r="371" spans="3:11">
      <c r="C371" s="5"/>
      <c r="H371" s="5"/>
      <c r="K371">
        <f t="shared" si="1"/>
        <v>0.37499999999999994</v>
      </c>
    </row>
    <row r="372" spans="3:11">
      <c r="C372" s="5"/>
      <c r="H372" s="5"/>
      <c r="K372">
        <f t="shared" si="1"/>
        <v>0.37499999999999994</v>
      </c>
    </row>
    <row r="373" spans="3:11">
      <c r="C373" s="5"/>
      <c r="H373" s="5"/>
      <c r="K373">
        <f t="shared" si="1"/>
        <v>0.37499999999999994</v>
      </c>
    </row>
    <row r="374" spans="3:11">
      <c r="C374" s="5"/>
      <c r="H374" s="5"/>
      <c r="K374">
        <f t="shared" si="1"/>
        <v>0.37499999999999994</v>
      </c>
    </row>
    <row r="375" spans="3:11">
      <c r="C375" s="5"/>
      <c r="H375" s="5"/>
      <c r="K375">
        <f t="shared" si="1"/>
        <v>0.37499999999999994</v>
      </c>
    </row>
    <row r="376" spans="3:11">
      <c r="C376" s="5"/>
      <c r="H376" s="5"/>
      <c r="K376">
        <f t="shared" si="1"/>
        <v>0.37499999999999994</v>
      </c>
    </row>
    <row r="377" spans="3:11">
      <c r="C377" s="5"/>
      <c r="H377" s="5"/>
      <c r="K377">
        <f t="shared" si="1"/>
        <v>0.37499999999999994</v>
      </c>
    </row>
    <row r="378" spans="3:11">
      <c r="C378" s="5"/>
      <c r="H378" s="5"/>
      <c r="K378">
        <f t="shared" si="1"/>
        <v>0.37499999999999994</v>
      </c>
    </row>
    <row r="379" spans="3:11">
      <c r="C379" s="5"/>
      <c r="H379" s="5"/>
      <c r="K379">
        <f t="shared" si="1"/>
        <v>0.37499999999999994</v>
      </c>
    </row>
    <row r="380" spans="3:11">
      <c r="C380" s="5"/>
      <c r="H380" s="5"/>
      <c r="K380">
        <f t="shared" si="1"/>
        <v>0.37499999999999994</v>
      </c>
    </row>
    <row r="381" spans="3:11">
      <c r="C381" s="5"/>
      <c r="H381" s="5"/>
      <c r="K381">
        <f t="shared" si="1"/>
        <v>0.37499999999999994</v>
      </c>
    </row>
    <row r="382" spans="3:11">
      <c r="C382" s="5"/>
      <c r="H382" s="5"/>
      <c r="K382">
        <f t="shared" si="1"/>
        <v>0.37499999999999994</v>
      </c>
    </row>
    <row r="383" spans="3:11">
      <c r="C383" s="5"/>
      <c r="H383" s="5"/>
      <c r="K383">
        <f t="shared" si="1"/>
        <v>0.37499999999999994</v>
      </c>
    </row>
    <row r="384" spans="3:11">
      <c r="C384" s="5"/>
      <c r="H384" s="5"/>
      <c r="K384">
        <f t="shared" si="1"/>
        <v>0.37499999999999994</v>
      </c>
    </row>
    <row r="385" spans="3:11">
      <c r="C385" s="5"/>
      <c r="H385" s="5"/>
      <c r="K385">
        <f t="shared" si="1"/>
        <v>0.37499999999999994</v>
      </c>
    </row>
    <row r="386" spans="3:11">
      <c r="C386" s="5"/>
      <c r="H386" s="5"/>
      <c r="K386">
        <f t="shared" si="1"/>
        <v>0.37499999999999994</v>
      </c>
    </row>
    <row r="387" spans="3:11">
      <c r="C387" s="5"/>
      <c r="H387" s="5"/>
      <c r="K387">
        <f t="shared" si="1"/>
        <v>0.37499999999999994</v>
      </c>
    </row>
    <row r="388" spans="3:11">
      <c r="C388" s="5"/>
      <c r="H388" s="5"/>
      <c r="K388">
        <f t="shared" si="1"/>
        <v>0.37499999999999994</v>
      </c>
    </row>
    <row r="389" spans="3:11">
      <c r="C389" s="5"/>
      <c r="H389" s="5"/>
      <c r="K389">
        <f t="shared" si="1"/>
        <v>0.37499999999999994</v>
      </c>
    </row>
    <row r="390" spans="3:11">
      <c r="C390" s="5"/>
      <c r="H390" s="5"/>
      <c r="K390">
        <f t="shared" si="1"/>
        <v>0.37499999999999994</v>
      </c>
    </row>
    <row r="391" spans="3:11">
      <c r="C391" s="5"/>
      <c r="H391" s="5"/>
      <c r="K391">
        <f t="shared" si="1"/>
        <v>0.37499999999999994</v>
      </c>
    </row>
    <row r="392" spans="3:11">
      <c r="C392" s="5"/>
      <c r="H392" s="5"/>
      <c r="K392">
        <f t="shared" si="1"/>
        <v>0.37499999999999994</v>
      </c>
    </row>
    <row r="393" spans="3:11">
      <c r="C393" s="5"/>
      <c r="H393" s="5"/>
      <c r="K393">
        <f t="shared" ref="K393:K443" si="2">_xlfn.T.DIST(I393,4,0)</f>
        <v>0.37499999999999994</v>
      </c>
    </row>
    <row r="394" spans="3:11">
      <c r="C394" s="5"/>
      <c r="H394" s="5"/>
      <c r="K394">
        <f t="shared" si="2"/>
        <v>0.37499999999999994</v>
      </c>
    </row>
    <row r="395" spans="3:11">
      <c r="C395" s="5"/>
      <c r="H395" s="5"/>
      <c r="K395">
        <f t="shared" si="2"/>
        <v>0.37499999999999994</v>
      </c>
    </row>
    <row r="396" spans="3:11">
      <c r="C396" s="5"/>
      <c r="H396" s="5"/>
      <c r="K396">
        <f t="shared" si="2"/>
        <v>0.37499999999999994</v>
      </c>
    </row>
    <row r="397" spans="3:11">
      <c r="C397" s="5"/>
      <c r="H397" s="5"/>
      <c r="K397">
        <f t="shared" si="2"/>
        <v>0.37499999999999994</v>
      </c>
    </row>
    <row r="398" spans="3:11">
      <c r="C398" s="5"/>
      <c r="H398" s="5"/>
      <c r="K398">
        <f t="shared" si="2"/>
        <v>0.37499999999999994</v>
      </c>
    </row>
    <row r="399" spans="3:11">
      <c r="C399" s="5"/>
      <c r="H399" s="5"/>
      <c r="K399">
        <f t="shared" si="2"/>
        <v>0.37499999999999994</v>
      </c>
    </row>
    <row r="400" spans="3:11">
      <c r="C400" s="5"/>
      <c r="H400" s="5"/>
      <c r="K400">
        <f t="shared" si="2"/>
        <v>0.37499999999999994</v>
      </c>
    </row>
    <row r="401" spans="3:11">
      <c r="C401" s="5"/>
      <c r="H401" s="5"/>
      <c r="K401">
        <f t="shared" si="2"/>
        <v>0.37499999999999994</v>
      </c>
    </row>
    <row r="402" spans="3:11">
      <c r="C402" s="5"/>
      <c r="H402" s="5"/>
      <c r="K402">
        <f t="shared" si="2"/>
        <v>0.37499999999999994</v>
      </c>
    </row>
    <row r="403" spans="3:11">
      <c r="C403" s="5"/>
      <c r="H403" s="5"/>
      <c r="K403">
        <f t="shared" si="2"/>
        <v>0.37499999999999994</v>
      </c>
    </row>
    <row r="404" spans="3:11">
      <c r="C404" s="5"/>
      <c r="H404" s="5"/>
      <c r="K404">
        <f t="shared" si="2"/>
        <v>0.37499999999999994</v>
      </c>
    </row>
    <row r="405" spans="3:11">
      <c r="C405" s="5"/>
      <c r="H405" s="5"/>
      <c r="K405">
        <f t="shared" si="2"/>
        <v>0.37499999999999994</v>
      </c>
    </row>
    <row r="406" spans="3:11">
      <c r="C406" s="5"/>
      <c r="H406" s="5"/>
      <c r="K406">
        <f t="shared" si="2"/>
        <v>0.37499999999999994</v>
      </c>
    </row>
    <row r="407" spans="3:11">
      <c r="C407" s="5"/>
      <c r="H407" s="5"/>
      <c r="K407">
        <f t="shared" si="2"/>
        <v>0.37499999999999994</v>
      </c>
    </row>
    <row r="408" spans="3:11">
      <c r="C408" s="5"/>
      <c r="H408" s="5"/>
      <c r="K408">
        <f t="shared" si="2"/>
        <v>0.37499999999999994</v>
      </c>
    </row>
    <row r="409" spans="3:11">
      <c r="C409" s="5"/>
      <c r="H409" s="5"/>
      <c r="K409">
        <f t="shared" si="2"/>
        <v>0.37499999999999994</v>
      </c>
    </row>
    <row r="410" spans="3:11">
      <c r="C410" s="5"/>
      <c r="H410" s="5"/>
      <c r="K410">
        <f t="shared" si="2"/>
        <v>0.37499999999999994</v>
      </c>
    </row>
    <row r="411" spans="3:11">
      <c r="C411" s="5"/>
      <c r="H411" s="5"/>
      <c r="K411">
        <f t="shared" si="2"/>
        <v>0.37499999999999994</v>
      </c>
    </row>
    <row r="412" spans="3:11">
      <c r="C412" s="5"/>
      <c r="H412" s="5"/>
      <c r="K412">
        <f t="shared" si="2"/>
        <v>0.37499999999999994</v>
      </c>
    </row>
    <row r="413" spans="3:11">
      <c r="C413" s="5"/>
      <c r="H413" s="5"/>
      <c r="K413">
        <f t="shared" si="2"/>
        <v>0.37499999999999994</v>
      </c>
    </row>
    <row r="414" spans="3:11">
      <c r="C414" s="5"/>
      <c r="H414" s="5"/>
      <c r="K414">
        <f t="shared" si="2"/>
        <v>0.37499999999999994</v>
      </c>
    </row>
    <row r="415" spans="3:11">
      <c r="C415" s="5"/>
      <c r="H415" s="5"/>
      <c r="K415">
        <f t="shared" si="2"/>
        <v>0.37499999999999994</v>
      </c>
    </row>
    <row r="416" spans="3:11">
      <c r="C416" s="5"/>
      <c r="H416" s="5"/>
      <c r="K416">
        <f t="shared" si="2"/>
        <v>0.37499999999999994</v>
      </c>
    </row>
    <row r="417" spans="3:11">
      <c r="C417" s="5"/>
      <c r="H417" s="5"/>
      <c r="K417">
        <f t="shared" si="2"/>
        <v>0.37499999999999994</v>
      </c>
    </row>
    <row r="418" spans="3:11">
      <c r="C418" s="5"/>
      <c r="H418" s="5"/>
      <c r="K418">
        <f t="shared" si="2"/>
        <v>0.37499999999999994</v>
      </c>
    </row>
    <row r="419" spans="3:11">
      <c r="C419" s="5"/>
      <c r="H419" s="5"/>
      <c r="K419">
        <f t="shared" si="2"/>
        <v>0.37499999999999994</v>
      </c>
    </row>
    <row r="420" spans="3:11">
      <c r="C420" s="5"/>
      <c r="H420" s="5"/>
      <c r="K420">
        <f t="shared" si="2"/>
        <v>0.37499999999999994</v>
      </c>
    </row>
    <row r="421" spans="3:11">
      <c r="C421" s="5"/>
      <c r="H421" s="5"/>
      <c r="K421">
        <f t="shared" si="2"/>
        <v>0.37499999999999994</v>
      </c>
    </row>
    <row r="422" spans="3:11">
      <c r="C422" s="5"/>
      <c r="H422" s="5"/>
      <c r="K422">
        <f t="shared" si="2"/>
        <v>0.37499999999999994</v>
      </c>
    </row>
    <row r="423" spans="3:11">
      <c r="C423" s="5"/>
      <c r="H423" s="5"/>
      <c r="K423">
        <f t="shared" si="2"/>
        <v>0.37499999999999994</v>
      </c>
    </row>
    <row r="424" spans="3:11">
      <c r="C424" s="5"/>
      <c r="H424" s="5"/>
      <c r="K424">
        <f t="shared" si="2"/>
        <v>0.37499999999999994</v>
      </c>
    </row>
    <row r="425" spans="3:11">
      <c r="C425" s="5"/>
      <c r="H425" s="5"/>
      <c r="K425">
        <f t="shared" si="2"/>
        <v>0.37499999999999994</v>
      </c>
    </row>
    <row r="426" spans="3:11">
      <c r="C426" s="5"/>
      <c r="H426" s="5"/>
      <c r="K426">
        <f t="shared" si="2"/>
        <v>0.37499999999999994</v>
      </c>
    </row>
    <row r="427" spans="3:11">
      <c r="C427" s="5"/>
      <c r="H427" s="5"/>
      <c r="K427">
        <f t="shared" si="2"/>
        <v>0.37499999999999994</v>
      </c>
    </row>
    <row r="428" spans="3:11">
      <c r="C428" s="5"/>
      <c r="H428" s="5"/>
      <c r="K428">
        <f t="shared" si="2"/>
        <v>0.37499999999999994</v>
      </c>
    </row>
    <row r="429" spans="3:11">
      <c r="C429" s="5"/>
      <c r="H429" s="5"/>
      <c r="K429">
        <f t="shared" si="2"/>
        <v>0.37499999999999994</v>
      </c>
    </row>
    <row r="430" spans="3:11">
      <c r="C430" s="5"/>
      <c r="H430" s="5"/>
      <c r="K430">
        <f t="shared" si="2"/>
        <v>0.37499999999999994</v>
      </c>
    </row>
    <row r="431" spans="3:11">
      <c r="C431" s="5"/>
      <c r="H431" s="5"/>
      <c r="K431">
        <f t="shared" si="2"/>
        <v>0.37499999999999994</v>
      </c>
    </row>
    <row r="432" spans="3:11">
      <c r="C432" s="5"/>
      <c r="H432" s="5"/>
      <c r="K432">
        <f t="shared" si="2"/>
        <v>0.37499999999999994</v>
      </c>
    </row>
    <row r="433" spans="3:12">
      <c r="C433" s="5"/>
      <c r="H433" s="5"/>
      <c r="K433">
        <f t="shared" si="2"/>
        <v>0.37499999999999994</v>
      </c>
    </row>
    <row r="434" spans="3:12">
      <c r="C434" s="5"/>
      <c r="H434" s="5"/>
      <c r="K434">
        <f t="shared" si="2"/>
        <v>0.37499999999999994</v>
      </c>
    </row>
    <row r="435" spans="3:12">
      <c r="C435" s="5"/>
      <c r="H435" s="5"/>
      <c r="K435">
        <f t="shared" si="2"/>
        <v>0.37499999999999994</v>
      </c>
    </row>
    <row r="436" spans="3:12">
      <c r="C436" s="5"/>
      <c r="H436" s="5"/>
      <c r="K436">
        <f t="shared" si="2"/>
        <v>0.37499999999999994</v>
      </c>
    </row>
    <row r="437" spans="3:12">
      <c r="C437" s="5"/>
      <c r="H437" s="5"/>
      <c r="K437">
        <f t="shared" si="2"/>
        <v>0.37499999999999994</v>
      </c>
    </row>
    <row r="438" spans="3:12">
      <c r="C438" s="5"/>
      <c r="H438" s="5"/>
      <c r="K438">
        <f t="shared" si="2"/>
        <v>0.37499999999999994</v>
      </c>
    </row>
    <row r="439" spans="3:12">
      <c r="C439" s="5"/>
      <c r="H439" s="5"/>
      <c r="K439">
        <f t="shared" si="2"/>
        <v>0.37499999999999994</v>
      </c>
    </row>
    <row r="440" spans="3:12">
      <c r="C440" s="5"/>
      <c r="H440" s="5"/>
      <c r="K440">
        <f t="shared" si="2"/>
        <v>0.37499999999999994</v>
      </c>
    </row>
    <row r="441" spans="3:12">
      <c r="C441" s="5"/>
      <c r="H441" s="5"/>
      <c r="K441">
        <f t="shared" si="2"/>
        <v>0.37499999999999994</v>
      </c>
    </row>
    <row r="442" spans="3:12">
      <c r="C442" s="5"/>
      <c r="H442" s="5"/>
      <c r="K442">
        <f t="shared" si="2"/>
        <v>0.37499999999999994</v>
      </c>
    </row>
    <row r="443" spans="3:12">
      <c r="C443" s="5"/>
      <c r="H443" s="5"/>
      <c r="K443">
        <f t="shared" si="2"/>
        <v>0.37499999999999994</v>
      </c>
    </row>
    <row r="444" spans="3:12">
      <c r="C444" s="5"/>
      <c r="H444" s="5"/>
      <c r="L444">
        <f>_xlfn.T.DIST(I444,4,0)</f>
        <v>0.37499999999999994</v>
      </c>
    </row>
    <row r="445" spans="3:12">
      <c r="C445" s="5"/>
      <c r="H445" s="5"/>
      <c r="L445">
        <f>_xlfn.T.DIST(I445,4,0)</f>
        <v>0.37499999999999994</v>
      </c>
    </row>
    <row r="446" spans="3:12">
      <c r="C446" s="5"/>
      <c r="H446" s="5"/>
      <c r="L446">
        <f>_xlfn.T.DIST(I446,4,0)</f>
        <v>0.37499999999999994</v>
      </c>
    </row>
    <row r="447" spans="3:12">
      <c r="C447" s="5"/>
      <c r="H447" s="5"/>
      <c r="K447">
        <f t="shared" ref="K447:K510" si="3">_xlfn.T.DIST(I447,4,0)</f>
        <v>0.37499999999999994</v>
      </c>
    </row>
    <row r="448" spans="3:12">
      <c r="C448" s="5"/>
      <c r="H448" s="5"/>
      <c r="K448">
        <f t="shared" si="3"/>
        <v>0.37499999999999994</v>
      </c>
    </row>
    <row r="449" spans="3:11">
      <c r="C449" s="5"/>
      <c r="H449" s="5"/>
      <c r="K449">
        <f t="shared" si="3"/>
        <v>0.37499999999999994</v>
      </c>
    </row>
    <row r="450" spans="3:11">
      <c r="C450" s="5"/>
      <c r="H450" s="5"/>
      <c r="K450">
        <f t="shared" si="3"/>
        <v>0.37499999999999994</v>
      </c>
    </row>
    <row r="451" spans="3:11">
      <c r="C451" s="5"/>
      <c r="H451" s="5"/>
      <c r="K451">
        <f t="shared" si="3"/>
        <v>0.37499999999999994</v>
      </c>
    </row>
    <row r="452" spans="3:11">
      <c r="C452" s="5"/>
      <c r="H452" s="5"/>
      <c r="K452">
        <f t="shared" si="3"/>
        <v>0.37499999999999994</v>
      </c>
    </row>
    <row r="453" spans="3:11">
      <c r="C453" s="5"/>
      <c r="H453" s="5"/>
      <c r="K453">
        <f t="shared" si="3"/>
        <v>0.37499999999999994</v>
      </c>
    </row>
    <row r="454" spans="3:11">
      <c r="C454" s="5"/>
      <c r="H454" s="5"/>
      <c r="K454">
        <f t="shared" si="3"/>
        <v>0.37499999999999994</v>
      </c>
    </row>
    <row r="455" spans="3:11">
      <c r="C455" s="5"/>
      <c r="H455" s="5"/>
      <c r="K455">
        <f t="shared" si="3"/>
        <v>0.37499999999999994</v>
      </c>
    </row>
    <row r="456" spans="3:11">
      <c r="C456" s="5"/>
      <c r="H456" s="5"/>
      <c r="K456">
        <f t="shared" si="3"/>
        <v>0.37499999999999994</v>
      </c>
    </row>
    <row r="457" spans="3:11">
      <c r="C457" s="5"/>
      <c r="H457" s="5"/>
      <c r="K457">
        <f t="shared" si="3"/>
        <v>0.37499999999999994</v>
      </c>
    </row>
    <row r="458" spans="3:11">
      <c r="C458" s="5"/>
      <c r="H458" s="5"/>
      <c r="K458">
        <f t="shared" si="3"/>
        <v>0.37499999999999994</v>
      </c>
    </row>
    <row r="459" spans="3:11">
      <c r="C459" s="5"/>
      <c r="H459" s="5"/>
      <c r="K459">
        <f t="shared" si="3"/>
        <v>0.37499999999999994</v>
      </c>
    </row>
    <row r="460" spans="3:11">
      <c r="C460" s="5"/>
      <c r="H460" s="5"/>
      <c r="K460">
        <f t="shared" si="3"/>
        <v>0.37499999999999994</v>
      </c>
    </row>
    <row r="461" spans="3:11">
      <c r="C461" s="5"/>
      <c r="H461" s="5"/>
      <c r="K461">
        <f t="shared" si="3"/>
        <v>0.37499999999999994</v>
      </c>
    </row>
    <row r="462" spans="3:11">
      <c r="C462" s="5"/>
      <c r="H462" s="5"/>
      <c r="K462">
        <f t="shared" si="3"/>
        <v>0.37499999999999994</v>
      </c>
    </row>
    <row r="463" spans="3:11">
      <c r="C463" s="5"/>
      <c r="H463" s="5"/>
      <c r="K463">
        <f t="shared" si="3"/>
        <v>0.37499999999999994</v>
      </c>
    </row>
    <row r="464" spans="3:11">
      <c r="C464" s="5"/>
      <c r="H464" s="5"/>
      <c r="K464">
        <f t="shared" si="3"/>
        <v>0.37499999999999994</v>
      </c>
    </row>
    <row r="465" spans="3:11">
      <c r="C465" s="5"/>
      <c r="H465" s="5"/>
      <c r="K465">
        <f t="shared" si="3"/>
        <v>0.37499999999999994</v>
      </c>
    </row>
    <row r="466" spans="3:11">
      <c r="C466" s="5"/>
      <c r="H466" s="5"/>
      <c r="K466">
        <f t="shared" si="3"/>
        <v>0.37499999999999994</v>
      </c>
    </row>
    <row r="467" spans="3:11">
      <c r="C467" s="5"/>
      <c r="H467" s="5"/>
      <c r="K467">
        <f t="shared" si="3"/>
        <v>0.37499999999999994</v>
      </c>
    </row>
    <row r="468" spans="3:11">
      <c r="C468" s="5"/>
      <c r="H468" s="5"/>
      <c r="K468">
        <f t="shared" si="3"/>
        <v>0.37499999999999994</v>
      </c>
    </row>
    <row r="469" spans="3:11">
      <c r="C469" s="5"/>
      <c r="H469" s="5"/>
      <c r="K469">
        <f t="shared" si="3"/>
        <v>0.37499999999999994</v>
      </c>
    </row>
    <row r="470" spans="3:11">
      <c r="C470" s="5"/>
      <c r="H470" s="5"/>
      <c r="K470">
        <f t="shared" si="3"/>
        <v>0.37499999999999994</v>
      </c>
    </row>
    <row r="471" spans="3:11">
      <c r="C471" s="5"/>
      <c r="H471" s="5"/>
      <c r="K471">
        <f t="shared" si="3"/>
        <v>0.37499999999999994</v>
      </c>
    </row>
    <row r="472" spans="3:11">
      <c r="C472" s="5"/>
      <c r="H472" s="5"/>
      <c r="K472">
        <f t="shared" si="3"/>
        <v>0.37499999999999994</v>
      </c>
    </row>
    <row r="473" spans="3:11">
      <c r="C473" s="5"/>
      <c r="H473" s="5"/>
      <c r="K473">
        <f t="shared" si="3"/>
        <v>0.37499999999999994</v>
      </c>
    </row>
    <row r="474" spans="3:11">
      <c r="C474" s="5"/>
      <c r="H474" s="5"/>
      <c r="K474">
        <f t="shared" si="3"/>
        <v>0.37499999999999994</v>
      </c>
    </row>
    <row r="475" spans="3:11">
      <c r="C475" s="5"/>
      <c r="H475" s="5"/>
      <c r="K475">
        <f t="shared" si="3"/>
        <v>0.37499999999999994</v>
      </c>
    </row>
    <row r="476" spans="3:11">
      <c r="C476" s="5"/>
      <c r="H476" s="5"/>
      <c r="K476">
        <f t="shared" si="3"/>
        <v>0.37499999999999994</v>
      </c>
    </row>
    <row r="477" spans="3:11">
      <c r="C477" s="5"/>
      <c r="H477" s="5"/>
      <c r="K477">
        <f t="shared" si="3"/>
        <v>0.37499999999999994</v>
      </c>
    </row>
    <row r="478" spans="3:11">
      <c r="C478" s="5"/>
      <c r="H478" s="5"/>
      <c r="K478">
        <f t="shared" si="3"/>
        <v>0.37499999999999994</v>
      </c>
    </row>
    <row r="479" spans="3:11">
      <c r="C479" s="5"/>
      <c r="H479" s="5"/>
      <c r="K479">
        <f t="shared" si="3"/>
        <v>0.37499999999999994</v>
      </c>
    </row>
    <row r="480" spans="3:11">
      <c r="C480" s="5"/>
      <c r="H480" s="5"/>
      <c r="K480">
        <f t="shared" si="3"/>
        <v>0.37499999999999994</v>
      </c>
    </row>
    <row r="481" spans="3:11">
      <c r="C481" s="5"/>
      <c r="H481" s="5"/>
      <c r="K481">
        <f t="shared" si="3"/>
        <v>0.37499999999999994</v>
      </c>
    </row>
    <row r="482" spans="3:11">
      <c r="C482" s="5"/>
      <c r="H482" s="5"/>
      <c r="K482">
        <f t="shared" si="3"/>
        <v>0.37499999999999994</v>
      </c>
    </row>
    <row r="483" spans="3:11">
      <c r="C483" s="5"/>
      <c r="H483" s="5"/>
      <c r="K483">
        <f t="shared" si="3"/>
        <v>0.37499999999999994</v>
      </c>
    </row>
    <row r="484" spans="3:11">
      <c r="C484" s="5"/>
      <c r="H484" s="5"/>
      <c r="K484">
        <f t="shared" si="3"/>
        <v>0.37499999999999994</v>
      </c>
    </row>
    <row r="485" spans="3:11">
      <c r="C485" s="5"/>
      <c r="H485" s="5"/>
      <c r="K485">
        <f t="shared" si="3"/>
        <v>0.37499999999999994</v>
      </c>
    </row>
    <row r="486" spans="3:11">
      <c r="C486" s="5"/>
      <c r="H486" s="5"/>
      <c r="K486">
        <f t="shared" si="3"/>
        <v>0.37499999999999994</v>
      </c>
    </row>
    <row r="487" spans="3:11">
      <c r="C487" s="5"/>
      <c r="H487" s="5"/>
      <c r="K487">
        <f t="shared" si="3"/>
        <v>0.37499999999999994</v>
      </c>
    </row>
    <row r="488" spans="3:11">
      <c r="C488" s="5"/>
      <c r="H488" s="5"/>
      <c r="K488">
        <f t="shared" si="3"/>
        <v>0.37499999999999994</v>
      </c>
    </row>
    <row r="489" spans="3:11">
      <c r="C489" s="5"/>
      <c r="H489" s="5"/>
      <c r="K489">
        <f t="shared" si="3"/>
        <v>0.37499999999999994</v>
      </c>
    </row>
    <row r="490" spans="3:11">
      <c r="C490" s="5"/>
      <c r="H490" s="5"/>
      <c r="K490">
        <f t="shared" si="3"/>
        <v>0.37499999999999994</v>
      </c>
    </row>
    <row r="491" spans="3:11">
      <c r="C491" s="5"/>
      <c r="H491" s="5"/>
      <c r="K491">
        <f t="shared" si="3"/>
        <v>0.37499999999999994</v>
      </c>
    </row>
    <row r="492" spans="3:11">
      <c r="C492" s="5"/>
      <c r="H492" s="5"/>
      <c r="K492">
        <f t="shared" si="3"/>
        <v>0.37499999999999994</v>
      </c>
    </row>
    <row r="493" spans="3:11">
      <c r="C493" s="5"/>
      <c r="H493" s="5"/>
      <c r="K493">
        <f t="shared" si="3"/>
        <v>0.37499999999999994</v>
      </c>
    </row>
    <row r="494" spans="3:11">
      <c r="C494" s="5"/>
      <c r="H494" s="5"/>
      <c r="K494">
        <f t="shared" si="3"/>
        <v>0.37499999999999994</v>
      </c>
    </row>
    <row r="495" spans="3:11">
      <c r="C495" s="5"/>
      <c r="H495" s="5"/>
      <c r="K495">
        <f t="shared" si="3"/>
        <v>0.37499999999999994</v>
      </c>
    </row>
    <row r="496" spans="3:11">
      <c r="C496" s="5"/>
      <c r="H496" s="5"/>
      <c r="K496">
        <f t="shared" si="3"/>
        <v>0.37499999999999994</v>
      </c>
    </row>
    <row r="497" spans="3:11">
      <c r="C497" s="5"/>
      <c r="H497" s="5"/>
      <c r="K497">
        <f t="shared" si="3"/>
        <v>0.37499999999999994</v>
      </c>
    </row>
    <row r="498" spans="3:11">
      <c r="C498" s="5"/>
      <c r="H498" s="5"/>
      <c r="K498">
        <f t="shared" si="3"/>
        <v>0.37499999999999994</v>
      </c>
    </row>
    <row r="499" spans="3:11">
      <c r="C499" s="5"/>
      <c r="H499" s="5"/>
      <c r="K499">
        <f t="shared" si="3"/>
        <v>0.37499999999999994</v>
      </c>
    </row>
    <row r="500" spans="3:11">
      <c r="C500" s="5"/>
      <c r="H500" s="5"/>
      <c r="K500">
        <f t="shared" si="3"/>
        <v>0.37499999999999994</v>
      </c>
    </row>
    <row r="501" spans="3:11">
      <c r="C501" s="5"/>
      <c r="H501" s="5"/>
      <c r="K501">
        <f t="shared" si="3"/>
        <v>0.37499999999999994</v>
      </c>
    </row>
    <row r="502" spans="3:11">
      <c r="C502" s="5"/>
      <c r="H502" s="5"/>
      <c r="K502">
        <f t="shared" si="3"/>
        <v>0.37499999999999994</v>
      </c>
    </row>
    <row r="503" spans="3:11">
      <c r="C503" s="5"/>
      <c r="H503" s="5"/>
      <c r="K503">
        <f t="shared" si="3"/>
        <v>0.37499999999999994</v>
      </c>
    </row>
    <row r="504" spans="3:11">
      <c r="C504" s="5"/>
      <c r="H504" s="5"/>
      <c r="K504">
        <f t="shared" si="3"/>
        <v>0.37499999999999994</v>
      </c>
    </row>
    <row r="505" spans="3:11">
      <c r="C505" s="5"/>
      <c r="H505" s="5"/>
      <c r="K505">
        <f t="shared" si="3"/>
        <v>0.37499999999999994</v>
      </c>
    </row>
    <row r="506" spans="3:11">
      <c r="C506" s="5"/>
      <c r="H506" s="5"/>
      <c r="K506">
        <f t="shared" si="3"/>
        <v>0.37499999999999994</v>
      </c>
    </row>
    <row r="507" spans="3:11">
      <c r="C507" s="5"/>
      <c r="H507" s="5"/>
      <c r="K507">
        <f t="shared" si="3"/>
        <v>0.37499999999999994</v>
      </c>
    </row>
    <row r="508" spans="3:11">
      <c r="C508" s="5"/>
      <c r="H508" s="5"/>
      <c r="K508">
        <f t="shared" si="3"/>
        <v>0.37499999999999994</v>
      </c>
    </row>
    <row r="509" spans="3:11">
      <c r="C509" s="5"/>
      <c r="H509" s="5"/>
      <c r="K509">
        <f t="shared" si="3"/>
        <v>0.37499999999999994</v>
      </c>
    </row>
    <row r="510" spans="3:11">
      <c r="C510" s="5"/>
      <c r="H510" s="5"/>
      <c r="K510">
        <f t="shared" si="3"/>
        <v>0.37499999999999994</v>
      </c>
    </row>
    <row r="511" spans="3:11">
      <c r="C511" s="5"/>
      <c r="H511" s="5"/>
      <c r="K511">
        <f t="shared" ref="K511:K574" si="4">_xlfn.T.DIST(I511,4,0)</f>
        <v>0.37499999999999994</v>
      </c>
    </row>
    <row r="512" spans="3:11">
      <c r="C512" s="5"/>
      <c r="H512" s="5"/>
      <c r="K512">
        <f t="shared" si="4"/>
        <v>0.37499999999999994</v>
      </c>
    </row>
    <row r="513" spans="3:11">
      <c r="C513" s="5"/>
      <c r="H513" s="5"/>
      <c r="K513">
        <f t="shared" si="4"/>
        <v>0.37499999999999994</v>
      </c>
    </row>
    <row r="514" spans="3:11">
      <c r="C514" s="5"/>
      <c r="H514" s="5"/>
      <c r="K514">
        <f t="shared" si="4"/>
        <v>0.37499999999999994</v>
      </c>
    </row>
    <row r="515" spans="3:11">
      <c r="C515" s="5"/>
      <c r="H515" s="5"/>
      <c r="K515">
        <f t="shared" si="4"/>
        <v>0.37499999999999994</v>
      </c>
    </row>
    <row r="516" spans="3:11">
      <c r="C516" s="5"/>
      <c r="H516" s="5"/>
      <c r="K516">
        <f t="shared" si="4"/>
        <v>0.37499999999999994</v>
      </c>
    </row>
    <row r="517" spans="3:11">
      <c r="C517" s="5"/>
      <c r="H517" s="5"/>
      <c r="K517">
        <f t="shared" si="4"/>
        <v>0.37499999999999994</v>
      </c>
    </row>
    <row r="518" spans="3:11">
      <c r="C518" s="5"/>
      <c r="H518" s="5"/>
      <c r="K518">
        <f t="shared" si="4"/>
        <v>0.37499999999999994</v>
      </c>
    </row>
    <row r="519" spans="3:11">
      <c r="C519" s="5"/>
      <c r="H519" s="5"/>
      <c r="K519">
        <f t="shared" si="4"/>
        <v>0.37499999999999994</v>
      </c>
    </row>
    <row r="520" spans="3:11">
      <c r="C520" s="5"/>
      <c r="H520" s="5"/>
      <c r="K520">
        <f t="shared" si="4"/>
        <v>0.37499999999999994</v>
      </c>
    </row>
    <row r="521" spans="3:11">
      <c r="C521" s="5"/>
      <c r="H521" s="5"/>
      <c r="K521">
        <f t="shared" si="4"/>
        <v>0.37499999999999994</v>
      </c>
    </row>
    <row r="522" spans="3:11">
      <c r="C522" s="5"/>
      <c r="H522" s="5"/>
      <c r="K522">
        <f t="shared" si="4"/>
        <v>0.37499999999999994</v>
      </c>
    </row>
    <row r="523" spans="3:11">
      <c r="C523" s="5"/>
      <c r="H523" s="5"/>
      <c r="K523">
        <f t="shared" si="4"/>
        <v>0.37499999999999994</v>
      </c>
    </row>
    <row r="524" spans="3:11">
      <c r="C524" s="5"/>
      <c r="H524" s="5"/>
      <c r="K524">
        <f t="shared" si="4"/>
        <v>0.37499999999999994</v>
      </c>
    </row>
    <row r="525" spans="3:11">
      <c r="C525" s="5"/>
      <c r="H525" s="5"/>
      <c r="K525">
        <f t="shared" si="4"/>
        <v>0.37499999999999994</v>
      </c>
    </row>
    <row r="526" spans="3:11">
      <c r="C526" s="5"/>
      <c r="H526" s="5"/>
      <c r="K526">
        <f t="shared" si="4"/>
        <v>0.37499999999999994</v>
      </c>
    </row>
    <row r="527" spans="3:11">
      <c r="C527" s="5"/>
      <c r="H527" s="5"/>
      <c r="K527">
        <f t="shared" si="4"/>
        <v>0.37499999999999994</v>
      </c>
    </row>
    <row r="528" spans="3:11">
      <c r="C528" s="5"/>
      <c r="H528" s="5"/>
      <c r="K528">
        <f t="shared" si="4"/>
        <v>0.37499999999999994</v>
      </c>
    </row>
    <row r="529" spans="3:11">
      <c r="C529" s="5"/>
      <c r="H529" s="5"/>
      <c r="K529">
        <f t="shared" si="4"/>
        <v>0.37499999999999994</v>
      </c>
    </row>
    <row r="530" spans="3:11">
      <c r="C530" s="5"/>
      <c r="H530" s="5"/>
      <c r="K530">
        <f t="shared" si="4"/>
        <v>0.37499999999999994</v>
      </c>
    </row>
    <row r="531" spans="3:11">
      <c r="C531" s="5"/>
      <c r="H531" s="5"/>
      <c r="K531">
        <f t="shared" si="4"/>
        <v>0.37499999999999994</v>
      </c>
    </row>
    <row r="532" spans="3:11">
      <c r="C532" s="5"/>
      <c r="H532" s="5"/>
      <c r="K532">
        <f t="shared" si="4"/>
        <v>0.37499999999999994</v>
      </c>
    </row>
    <row r="533" spans="3:11">
      <c r="C533" s="5"/>
      <c r="H533" s="5"/>
      <c r="K533">
        <f t="shared" si="4"/>
        <v>0.37499999999999994</v>
      </c>
    </row>
    <row r="534" spans="3:11">
      <c r="C534" s="5"/>
      <c r="H534" s="5"/>
      <c r="K534">
        <f t="shared" si="4"/>
        <v>0.37499999999999994</v>
      </c>
    </row>
    <row r="535" spans="3:11">
      <c r="C535" s="5"/>
      <c r="H535" s="5"/>
      <c r="K535">
        <f t="shared" si="4"/>
        <v>0.37499999999999994</v>
      </c>
    </row>
    <row r="536" spans="3:11">
      <c r="C536" s="5"/>
      <c r="H536" s="5"/>
      <c r="K536">
        <f t="shared" si="4"/>
        <v>0.37499999999999994</v>
      </c>
    </row>
    <row r="537" spans="3:11">
      <c r="C537" s="5"/>
      <c r="H537" s="5"/>
      <c r="K537">
        <f t="shared" si="4"/>
        <v>0.37499999999999994</v>
      </c>
    </row>
    <row r="538" spans="3:11">
      <c r="C538" s="5"/>
      <c r="H538" s="5"/>
      <c r="K538">
        <f t="shared" si="4"/>
        <v>0.37499999999999994</v>
      </c>
    </row>
    <row r="539" spans="3:11">
      <c r="C539" s="5"/>
      <c r="H539" s="5"/>
      <c r="K539">
        <f t="shared" si="4"/>
        <v>0.37499999999999994</v>
      </c>
    </row>
    <row r="540" spans="3:11">
      <c r="C540" s="5"/>
      <c r="H540" s="5"/>
      <c r="K540">
        <f t="shared" si="4"/>
        <v>0.37499999999999994</v>
      </c>
    </row>
    <row r="541" spans="3:11">
      <c r="C541" s="5"/>
      <c r="H541" s="5"/>
      <c r="K541">
        <f t="shared" si="4"/>
        <v>0.37499999999999994</v>
      </c>
    </row>
    <row r="542" spans="3:11">
      <c r="C542" s="5"/>
      <c r="H542" s="5"/>
      <c r="K542">
        <f t="shared" si="4"/>
        <v>0.37499999999999994</v>
      </c>
    </row>
    <row r="543" spans="3:11">
      <c r="C543" s="5"/>
      <c r="H543" s="5"/>
      <c r="K543">
        <f t="shared" si="4"/>
        <v>0.37499999999999994</v>
      </c>
    </row>
    <row r="544" spans="3:11">
      <c r="C544" s="5"/>
      <c r="H544" s="5"/>
      <c r="K544">
        <f t="shared" si="4"/>
        <v>0.37499999999999994</v>
      </c>
    </row>
    <row r="545" spans="3:11">
      <c r="C545" s="5"/>
      <c r="H545" s="5"/>
      <c r="K545">
        <f t="shared" si="4"/>
        <v>0.37499999999999994</v>
      </c>
    </row>
    <row r="546" spans="3:11">
      <c r="C546" s="5"/>
      <c r="H546" s="5"/>
      <c r="K546">
        <f t="shared" si="4"/>
        <v>0.37499999999999994</v>
      </c>
    </row>
    <row r="547" spans="3:11">
      <c r="C547" s="5"/>
      <c r="H547" s="5"/>
      <c r="K547">
        <f t="shared" si="4"/>
        <v>0.37499999999999994</v>
      </c>
    </row>
    <row r="548" spans="3:11">
      <c r="C548" s="5"/>
      <c r="H548" s="5"/>
      <c r="K548">
        <f t="shared" si="4"/>
        <v>0.37499999999999994</v>
      </c>
    </row>
    <row r="549" spans="3:11">
      <c r="C549" s="5"/>
      <c r="H549" s="5"/>
      <c r="K549">
        <f t="shared" si="4"/>
        <v>0.37499999999999994</v>
      </c>
    </row>
    <row r="550" spans="3:11">
      <c r="C550" s="5"/>
      <c r="H550" s="5"/>
      <c r="K550">
        <f t="shared" si="4"/>
        <v>0.37499999999999994</v>
      </c>
    </row>
    <row r="551" spans="3:11">
      <c r="C551" s="5"/>
      <c r="H551" s="5"/>
      <c r="K551">
        <f t="shared" si="4"/>
        <v>0.37499999999999994</v>
      </c>
    </row>
    <row r="552" spans="3:11">
      <c r="C552" s="5"/>
      <c r="H552" s="5"/>
      <c r="K552">
        <f t="shared" si="4"/>
        <v>0.37499999999999994</v>
      </c>
    </row>
    <row r="553" spans="3:11">
      <c r="C553" s="5"/>
      <c r="H553" s="5"/>
      <c r="K553">
        <f t="shared" si="4"/>
        <v>0.37499999999999994</v>
      </c>
    </row>
    <row r="554" spans="3:11">
      <c r="C554" s="5"/>
      <c r="H554" s="5"/>
      <c r="K554">
        <f t="shared" si="4"/>
        <v>0.37499999999999994</v>
      </c>
    </row>
    <row r="555" spans="3:11">
      <c r="C555" s="5"/>
      <c r="H555" s="5"/>
      <c r="K555">
        <f t="shared" si="4"/>
        <v>0.37499999999999994</v>
      </c>
    </row>
    <row r="556" spans="3:11">
      <c r="C556" s="5"/>
      <c r="H556" s="5"/>
      <c r="K556">
        <f t="shared" si="4"/>
        <v>0.37499999999999994</v>
      </c>
    </row>
    <row r="557" spans="3:11">
      <c r="C557" s="5"/>
      <c r="H557" s="5"/>
      <c r="K557">
        <f t="shared" si="4"/>
        <v>0.37499999999999994</v>
      </c>
    </row>
    <row r="558" spans="3:11">
      <c r="C558" s="5"/>
      <c r="H558" s="5"/>
      <c r="K558">
        <f t="shared" si="4"/>
        <v>0.37499999999999994</v>
      </c>
    </row>
    <row r="559" spans="3:11">
      <c r="C559" s="5"/>
      <c r="H559" s="5"/>
      <c r="K559">
        <f t="shared" si="4"/>
        <v>0.37499999999999994</v>
      </c>
    </row>
    <row r="560" spans="3:11">
      <c r="C560" s="5"/>
      <c r="H560" s="5"/>
      <c r="K560">
        <f t="shared" si="4"/>
        <v>0.37499999999999994</v>
      </c>
    </row>
    <row r="561" spans="3:11">
      <c r="C561" s="5"/>
      <c r="H561" s="5"/>
      <c r="K561">
        <f t="shared" si="4"/>
        <v>0.37499999999999994</v>
      </c>
    </row>
    <row r="562" spans="3:11">
      <c r="C562" s="5"/>
      <c r="H562" s="5"/>
      <c r="K562">
        <f t="shared" si="4"/>
        <v>0.37499999999999994</v>
      </c>
    </row>
    <row r="563" spans="3:11">
      <c r="C563" s="5"/>
      <c r="H563" s="5"/>
      <c r="K563">
        <f t="shared" si="4"/>
        <v>0.37499999999999994</v>
      </c>
    </row>
    <row r="564" spans="3:11">
      <c r="C564" s="5"/>
      <c r="H564" s="5"/>
      <c r="K564">
        <f t="shared" si="4"/>
        <v>0.37499999999999994</v>
      </c>
    </row>
    <row r="565" spans="3:11">
      <c r="C565" s="5"/>
      <c r="H565" s="5"/>
      <c r="K565">
        <f t="shared" si="4"/>
        <v>0.37499999999999994</v>
      </c>
    </row>
    <row r="566" spans="3:11">
      <c r="C566" s="5"/>
      <c r="H566" s="5"/>
      <c r="K566">
        <f t="shared" si="4"/>
        <v>0.37499999999999994</v>
      </c>
    </row>
    <row r="567" spans="3:11">
      <c r="C567" s="5"/>
      <c r="H567" s="5"/>
      <c r="K567">
        <f t="shared" si="4"/>
        <v>0.37499999999999994</v>
      </c>
    </row>
    <row r="568" spans="3:11">
      <c r="C568" s="5"/>
      <c r="H568" s="5"/>
      <c r="K568">
        <f t="shared" si="4"/>
        <v>0.37499999999999994</v>
      </c>
    </row>
    <row r="569" spans="3:11">
      <c r="C569" s="5"/>
      <c r="H569" s="5"/>
      <c r="K569">
        <f t="shared" si="4"/>
        <v>0.37499999999999994</v>
      </c>
    </row>
    <row r="570" spans="3:11">
      <c r="C570" s="5"/>
      <c r="H570" s="5"/>
      <c r="K570">
        <f t="shared" si="4"/>
        <v>0.37499999999999994</v>
      </c>
    </row>
    <row r="571" spans="3:11">
      <c r="C571" s="5"/>
      <c r="H571" s="5"/>
      <c r="K571">
        <f t="shared" si="4"/>
        <v>0.37499999999999994</v>
      </c>
    </row>
    <row r="572" spans="3:11">
      <c r="C572" s="5"/>
      <c r="H572" s="5"/>
      <c r="K572">
        <f t="shared" si="4"/>
        <v>0.37499999999999994</v>
      </c>
    </row>
    <row r="573" spans="3:11">
      <c r="C573" s="5"/>
      <c r="H573" s="5"/>
      <c r="K573">
        <f t="shared" si="4"/>
        <v>0.37499999999999994</v>
      </c>
    </row>
    <row r="574" spans="3:11">
      <c r="C574" s="5"/>
      <c r="H574" s="5"/>
      <c r="K574">
        <f t="shared" si="4"/>
        <v>0.37499999999999994</v>
      </c>
    </row>
    <row r="575" spans="3:11">
      <c r="C575" s="5"/>
      <c r="H575" s="5"/>
      <c r="K575">
        <f t="shared" ref="K575:K638" si="5">_xlfn.T.DIST(I575,4,0)</f>
        <v>0.37499999999999994</v>
      </c>
    </row>
    <row r="576" spans="3:11">
      <c r="C576" s="5"/>
      <c r="H576" s="5"/>
      <c r="K576">
        <f t="shared" si="5"/>
        <v>0.37499999999999994</v>
      </c>
    </row>
    <row r="577" spans="3:11">
      <c r="C577" s="5"/>
      <c r="H577" s="5"/>
      <c r="K577">
        <f t="shared" si="5"/>
        <v>0.37499999999999994</v>
      </c>
    </row>
    <row r="578" spans="3:11">
      <c r="C578" s="5"/>
      <c r="H578" s="5"/>
      <c r="K578">
        <f t="shared" si="5"/>
        <v>0.37499999999999994</v>
      </c>
    </row>
    <row r="579" spans="3:11">
      <c r="C579" s="5"/>
      <c r="H579" s="5"/>
      <c r="K579">
        <f t="shared" si="5"/>
        <v>0.37499999999999994</v>
      </c>
    </row>
    <row r="580" spans="3:11">
      <c r="C580" s="5"/>
      <c r="H580" s="5"/>
      <c r="K580">
        <f t="shared" si="5"/>
        <v>0.37499999999999994</v>
      </c>
    </row>
    <row r="581" spans="3:11">
      <c r="C581" s="5"/>
      <c r="H581" s="5"/>
      <c r="K581">
        <f t="shared" si="5"/>
        <v>0.37499999999999994</v>
      </c>
    </row>
    <row r="582" spans="3:11">
      <c r="C582" s="5"/>
      <c r="H582" s="5"/>
      <c r="K582">
        <f t="shared" si="5"/>
        <v>0.37499999999999994</v>
      </c>
    </row>
    <row r="583" spans="3:11">
      <c r="C583" s="5"/>
      <c r="H583" s="5"/>
      <c r="K583">
        <f t="shared" si="5"/>
        <v>0.37499999999999994</v>
      </c>
    </row>
    <row r="584" spans="3:11">
      <c r="C584" s="5"/>
      <c r="H584" s="5"/>
      <c r="K584">
        <f t="shared" si="5"/>
        <v>0.37499999999999994</v>
      </c>
    </row>
    <row r="585" spans="3:11">
      <c r="C585" s="5"/>
      <c r="H585" s="5"/>
      <c r="K585">
        <f t="shared" si="5"/>
        <v>0.37499999999999994</v>
      </c>
    </row>
    <row r="586" spans="3:11">
      <c r="C586" s="5"/>
      <c r="H586" s="5"/>
      <c r="K586">
        <f t="shared" si="5"/>
        <v>0.37499999999999994</v>
      </c>
    </row>
    <row r="587" spans="3:11">
      <c r="C587" s="5"/>
      <c r="H587" s="5"/>
      <c r="K587">
        <f t="shared" si="5"/>
        <v>0.37499999999999994</v>
      </c>
    </row>
    <row r="588" spans="3:11">
      <c r="C588" s="5"/>
      <c r="H588" s="5"/>
      <c r="K588">
        <f t="shared" si="5"/>
        <v>0.37499999999999994</v>
      </c>
    </row>
    <row r="589" spans="3:11">
      <c r="C589" s="5"/>
      <c r="H589" s="5"/>
      <c r="K589">
        <f t="shared" si="5"/>
        <v>0.37499999999999994</v>
      </c>
    </row>
    <row r="590" spans="3:11">
      <c r="C590" s="5"/>
      <c r="H590" s="5"/>
      <c r="K590">
        <f t="shared" si="5"/>
        <v>0.37499999999999994</v>
      </c>
    </row>
    <row r="591" spans="3:11">
      <c r="C591" s="5"/>
      <c r="H591" s="5"/>
      <c r="K591">
        <f t="shared" si="5"/>
        <v>0.37499999999999994</v>
      </c>
    </row>
    <row r="592" spans="3:11">
      <c r="C592" s="5"/>
      <c r="H592" s="5"/>
      <c r="K592">
        <f t="shared" si="5"/>
        <v>0.37499999999999994</v>
      </c>
    </row>
    <row r="593" spans="3:11">
      <c r="C593" s="5"/>
      <c r="H593" s="5"/>
      <c r="K593">
        <f t="shared" si="5"/>
        <v>0.37499999999999994</v>
      </c>
    </row>
    <row r="594" spans="3:11">
      <c r="C594" s="5"/>
      <c r="H594" s="5"/>
      <c r="K594">
        <f t="shared" si="5"/>
        <v>0.37499999999999994</v>
      </c>
    </row>
    <row r="595" spans="3:11">
      <c r="C595" s="5"/>
      <c r="H595" s="5"/>
      <c r="K595">
        <f t="shared" si="5"/>
        <v>0.37499999999999994</v>
      </c>
    </row>
    <row r="596" spans="3:11">
      <c r="C596" s="5"/>
      <c r="H596" s="5"/>
      <c r="K596">
        <f t="shared" si="5"/>
        <v>0.37499999999999994</v>
      </c>
    </row>
    <row r="597" spans="3:11">
      <c r="C597" s="5"/>
      <c r="H597" s="5"/>
      <c r="K597">
        <f t="shared" si="5"/>
        <v>0.37499999999999994</v>
      </c>
    </row>
    <row r="598" spans="3:11">
      <c r="C598" s="5"/>
      <c r="H598" s="5"/>
      <c r="K598">
        <f t="shared" si="5"/>
        <v>0.37499999999999994</v>
      </c>
    </row>
    <row r="599" spans="3:11">
      <c r="C599" s="5"/>
      <c r="H599" s="5"/>
      <c r="K599">
        <f t="shared" si="5"/>
        <v>0.37499999999999994</v>
      </c>
    </row>
    <row r="600" spans="3:11">
      <c r="C600" s="5"/>
      <c r="H600" s="5"/>
      <c r="K600">
        <f t="shared" si="5"/>
        <v>0.37499999999999994</v>
      </c>
    </row>
    <row r="601" spans="3:11">
      <c r="C601" s="5"/>
      <c r="H601" s="5"/>
      <c r="K601">
        <f t="shared" si="5"/>
        <v>0.37499999999999994</v>
      </c>
    </row>
    <row r="602" spans="3:11">
      <c r="C602" s="5"/>
      <c r="H602" s="5"/>
      <c r="K602">
        <f t="shared" si="5"/>
        <v>0.37499999999999994</v>
      </c>
    </row>
    <row r="603" spans="3:11">
      <c r="C603" s="5"/>
      <c r="H603" s="5"/>
      <c r="K603">
        <f t="shared" si="5"/>
        <v>0.37499999999999994</v>
      </c>
    </row>
    <row r="604" spans="3:11">
      <c r="C604" s="5"/>
      <c r="H604" s="5"/>
      <c r="K604">
        <f t="shared" si="5"/>
        <v>0.37499999999999994</v>
      </c>
    </row>
    <row r="605" spans="3:11">
      <c r="C605" s="5"/>
      <c r="H605" s="5"/>
      <c r="K605">
        <f t="shared" si="5"/>
        <v>0.37499999999999994</v>
      </c>
    </row>
    <row r="606" spans="3:11">
      <c r="C606" s="5"/>
      <c r="H606" s="5"/>
      <c r="K606">
        <f t="shared" si="5"/>
        <v>0.37499999999999994</v>
      </c>
    </row>
    <row r="607" spans="3:11">
      <c r="C607" s="5"/>
      <c r="H607" s="5"/>
      <c r="K607">
        <f t="shared" si="5"/>
        <v>0.37499999999999994</v>
      </c>
    </row>
    <row r="608" spans="3:11">
      <c r="C608" s="5"/>
      <c r="H608" s="5"/>
      <c r="K608">
        <f t="shared" si="5"/>
        <v>0.37499999999999994</v>
      </c>
    </row>
    <row r="609" spans="3:11">
      <c r="C609" s="5"/>
      <c r="H609" s="5"/>
      <c r="K609">
        <f t="shared" si="5"/>
        <v>0.37499999999999994</v>
      </c>
    </row>
    <row r="610" spans="3:11">
      <c r="C610" s="5"/>
      <c r="H610" s="5"/>
      <c r="K610">
        <f t="shared" si="5"/>
        <v>0.37499999999999994</v>
      </c>
    </row>
    <row r="611" spans="3:11">
      <c r="C611" s="5"/>
      <c r="H611" s="5"/>
      <c r="K611">
        <f t="shared" si="5"/>
        <v>0.37499999999999994</v>
      </c>
    </row>
    <row r="612" spans="3:11">
      <c r="C612" s="5"/>
      <c r="H612" s="5"/>
      <c r="K612">
        <f t="shared" si="5"/>
        <v>0.37499999999999994</v>
      </c>
    </row>
    <row r="613" spans="3:11">
      <c r="C613" s="5"/>
      <c r="H613" s="5"/>
      <c r="K613">
        <f t="shared" si="5"/>
        <v>0.37499999999999994</v>
      </c>
    </row>
    <row r="614" spans="3:11">
      <c r="C614" s="5"/>
      <c r="H614" s="5"/>
      <c r="K614">
        <f t="shared" si="5"/>
        <v>0.37499999999999994</v>
      </c>
    </row>
    <row r="615" spans="3:11">
      <c r="C615" s="5"/>
      <c r="H615" s="5"/>
      <c r="K615">
        <f t="shared" si="5"/>
        <v>0.37499999999999994</v>
      </c>
    </row>
    <row r="616" spans="3:11">
      <c r="C616" s="5"/>
      <c r="H616" s="5"/>
      <c r="K616">
        <f t="shared" si="5"/>
        <v>0.37499999999999994</v>
      </c>
    </row>
    <row r="617" spans="3:11">
      <c r="C617" s="5"/>
      <c r="H617" s="5"/>
      <c r="K617">
        <f t="shared" si="5"/>
        <v>0.37499999999999994</v>
      </c>
    </row>
    <row r="618" spans="3:11">
      <c r="C618" s="5"/>
      <c r="H618" s="5"/>
      <c r="K618">
        <f t="shared" si="5"/>
        <v>0.37499999999999994</v>
      </c>
    </row>
    <row r="619" spans="3:11">
      <c r="C619" s="5"/>
      <c r="H619" s="5"/>
      <c r="K619">
        <f t="shared" si="5"/>
        <v>0.37499999999999994</v>
      </c>
    </row>
    <row r="620" spans="3:11">
      <c r="C620" s="5"/>
      <c r="H620" s="5"/>
      <c r="K620">
        <f t="shared" si="5"/>
        <v>0.37499999999999994</v>
      </c>
    </row>
    <row r="621" spans="3:11">
      <c r="C621" s="5"/>
      <c r="H621" s="5"/>
      <c r="K621">
        <f t="shared" si="5"/>
        <v>0.37499999999999994</v>
      </c>
    </row>
    <row r="622" spans="3:11">
      <c r="C622" s="5"/>
      <c r="H622" s="5"/>
      <c r="K622">
        <f t="shared" si="5"/>
        <v>0.37499999999999994</v>
      </c>
    </row>
    <row r="623" spans="3:11">
      <c r="C623" s="5"/>
      <c r="H623" s="5"/>
      <c r="K623">
        <f t="shared" si="5"/>
        <v>0.37499999999999994</v>
      </c>
    </row>
    <row r="624" spans="3:11">
      <c r="C624" s="5"/>
      <c r="H624" s="5"/>
      <c r="K624">
        <f t="shared" si="5"/>
        <v>0.37499999999999994</v>
      </c>
    </row>
    <row r="625" spans="3:11">
      <c r="C625" s="5"/>
      <c r="H625" s="5"/>
      <c r="K625">
        <f t="shared" si="5"/>
        <v>0.37499999999999994</v>
      </c>
    </row>
    <row r="626" spans="3:11">
      <c r="C626" s="5"/>
      <c r="H626" s="5"/>
      <c r="K626">
        <f t="shared" si="5"/>
        <v>0.37499999999999994</v>
      </c>
    </row>
    <row r="627" spans="3:11">
      <c r="C627" s="5"/>
      <c r="H627" s="5"/>
      <c r="K627">
        <f t="shared" si="5"/>
        <v>0.37499999999999994</v>
      </c>
    </row>
    <row r="628" spans="3:11">
      <c r="C628" s="5"/>
      <c r="H628" s="5"/>
      <c r="K628">
        <f t="shared" si="5"/>
        <v>0.37499999999999994</v>
      </c>
    </row>
    <row r="629" spans="3:11">
      <c r="C629" s="5"/>
      <c r="H629" s="5"/>
      <c r="K629">
        <f t="shared" si="5"/>
        <v>0.37499999999999994</v>
      </c>
    </row>
    <row r="630" spans="3:11">
      <c r="C630" s="5"/>
      <c r="H630" s="5"/>
      <c r="K630">
        <f t="shared" si="5"/>
        <v>0.37499999999999994</v>
      </c>
    </row>
    <row r="631" spans="3:11">
      <c r="C631" s="5"/>
      <c r="H631" s="5"/>
      <c r="K631">
        <f t="shared" si="5"/>
        <v>0.37499999999999994</v>
      </c>
    </row>
    <row r="632" spans="3:11">
      <c r="C632" s="5"/>
      <c r="H632" s="5"/>
      <c r="K632">
        <f t="shared" si="5"/>
        <v>0.37499999999999994</v>
      </c>
    </row>
    <row r="633" spans="3:11">
      <c r="C633" s="5"/>
      <c r="H633" s="5"/>
      <c r="K633">
        <f t="shared" si="5"/>
        <v>0.37499999999999994</v>
      </c>
    </row>
    <row r="634" spans="3:11">
      <c r="C634" s="5"/>
      <c r="H634" s="5"/>
      <c r="K634">
        <f t="shared" si="5"/>
        <v>0.37499999999999994</v>
      </c>
    </row>
    <row r="635" spans="3:11">
      <c r="C635" s="5"/>
      <c r="H635" s="5"/>
      <c r="K635">
        <f t="shared" si="5"/>
        <v>0.37499999999999994</v>
      </c>
    </row>
    <row r="636" spans="3:11">
      <c r="C636" s="5"/>
      <c r="H636" s="5"/>
      <c r="K636">
        <f t="shared" si="5"/>
        <v>0.37499999999999994</v>
      </c>
    </row>
    <row r="637" spans="3:11">
      <c r="C637" s="5"/>
      <c r="H637" s="5"/>
      <c r="K637">
        <f t="shared" si="5"/>
        <v>0.37499999999999994</v>
      </c>
    </row>
    <row r="638" spans="3:11">
      <c r="C638" s="5"/>
      <c r="H638" s="5"/>
      <c r="K638">
        <f t="shared" si="5"/>
        <v>0.37499999999999994</v>
      </c>
    </row>
    <row r="639" spans="3:11">
      <c r="C639" s="5"/>
      <c r="H639" s="5"/>
      <c r="K639">
        <f t="shared" ref="K639:K702" si="6">_xlfn.T.DIST(I639,4,0)</f>
        <v>0.37499999999999994</v>
      </c>
    </row>
    <row r="640" spans="3:11">
      <c r="C640" s="5"/>
      <c r="H640" s="5"/>
      <c r="K640">
        <f t="shared" si="6"/>
        <v>0.37499999999999994</v>
      </c>
    </row>
    <row r="641" spans="3:11">
      <c r="C641" s="5"/>
      <c r="H641" s="5"/>
      <c r="K641">
        <f t="shared" si="6"/>
        <v>0.37499999999999994</v>
      </c>
    </row>
    <row r="642" spans="3:11">
      <c r="C642" s="5"/>
      <c r="H642" s="5"/>
      <c r="K642">
        <f t="shared" si="6"/>
        <v>0.37499999999999994</v>
      </c>
    </row>
    <row r="643" spans="3:11">
      <c r="C643" s="5"/>
      <c r="H643" s="5"/>
      <c r="K643">
        <f t="shared" si="6"/>
        <v>0.37499999999999994</v>
      </c>
    </row>
    <row r="644" spans="3:11">
      <c r="C644" s="5"/>
      <c r="H644" s="5"/>
      <c r="K644">
        <f t="shared" si="6"/>
        <v>0.37499999999999994</v>
      </c>
    </row>
    <row r="645" spans="3:11">
      <c r="C645" s="5"/>
      <c r="H645" s="5"/>
      <c r="K645">
        <f t="shared" si="6"/>
        <v>0.37499999999999994</v>
      </c>
    </row>
    <row r="646" spans="3:11">
      <c r="C646" s="5"/>
      <c r="H646" s="5"/>
      <c r="K646">
        <f t="shared" si="6"/>
        <v>0.37499999999999994</v>
      </c>
    </row>
    <row r="647" spans="3:11">
      <c r="C647" s="5"/>
      <c r="H647" s="5"/>
      <c r="K647">
        <f t="shared" si="6"/>
        <v>0.37499999999999994</v>
      </c>
    </row>
    <row r="648" spans="3:11">
      <c r="C648" s="5"/>
      <c r="H648" s="5"/>
      <c r="K648">
        <f t="shared" si="6"/>
        <v>0.37499999999999994</v>
      </c>
    </row>
    <row r="649" spans="3:11">
      <c r="C649" s="5"/>
      <c r="H649" s="5"/>
      <c r="K649">
        <f t="shared" si="6"/>
        <v>0.37499999999999994</v>
      </c>
    </row>
    <row r="650" spans="3:11">
      <c r="C650" s="5"/>
      <c r="H650" s="5"/>
      <c r="K650">
        <f t="shared" si="6"/>
        <v>0.37499999999999994</v>
      </c>
    </row>
    <row r="651" spans="3:11">
      <c r="C651" s="5"/>
      <c r="H651" s="5"/>
      <c r="K651">
        <f t="shared" si="6"/>
        <v>0.37499999999999994</v>
      </c>
    </row>
    <row r="652" spans="3:11">
      <c r="C652" s="5"/>
      <c r="H652" s="5"/>
      <c r="K652">
        <f t="shared" si="6"/>
        <v>0.37499999999999994</v>
      </c>
    </row>
    <row r="653" spans="3:11">
      <c r="C653" s="5"/>
      <c r="H653" s="5"/>
      <c r="K653">
        <f t="shared" si="6"/>
        <v>0.37499999999999994</v>
      </c>
    </row>
    <row r="654" spans="3:11">
      <c r="C654" s="5"/>
      <c r="H654" s="5"/>
      <c r="K654">
        <f t="shared" si="6"/>
        <v>0.37499999999999994</v>
      </c>
    </row>
    <row r="655" spans="3:11">
      <c r="C655" s="5"/>
      <c r="H655" s="5"/>
      <c r="K655">
        <f t="shared" si="6"/>
        <v>0.37499999999999994</v>
      </c>
    </row>
    <row r="656" spans="3:11">
      <c r="C656" s="5"/>
      <c r="H656" s="5"/>
      <c r="K656">
        <f t="shared" si="6"/>
        <v>0.37499999999999994</v>
      </c>
    </row>
    <row r="657" spans="3:11">
      <c r="C657" s="5"/>
      <c r="H657" s="5"/>
      <c r="K657">
        <f t="shared" si="6"/>
        <v>0.37499999999999994</v>
      </c>
    </row>
    <row r="658" spans="3:11">
      <c r="C658" s="5"/>
      <c r="H658" s="5"/>
      <c r="K658">
        <f t="shared" si="6"/>
        <v>0.37499999999999994</v>
      </c>
    </row>
    <row r="659" spans="3:11">
      <c r="C659" s="5"/>
      <c r="H659" s="5"/>
      <c r="K659">
        <f t="shared" si="6"/>
        <v>0.37499999999999994</v>
      </c>
    </row>
    <row r="660" spans="3:11">
      <c r="C660" s="5"/>
      <c r="H660" s="5"/>
      <c r="K660">
        <f t="shared" si="6"/>
        <v>0.37499999999999994</v>
      </c>
    </row>
    <row r="661" spans="3:11">
      <c r="C661" s="5"/>
      <c r="H661" s="5"/>
      <c r="K661">
        <f t="shared" si="6"/>
        <v>0.37499999999999994</v>
      </c>
    </row>
    <row r="662" spans="3:11">
      <c r="C662" s="5"/>
      <c r="H662" s="5"/>
      <c r="K662">
        <f t="shared" si="6"/>
        <v>0.37499999999999994</v>
      </c>
    </row>
    <row r="663" spans="3:11">
      <c r="C663" s="5"/>
      <c r="H663" s="5"/>
      <c r="K663">
        <f t="shared" si="6"/>
        <v>0.37499999999999994</v>
      </c>
    </row>
    <row r="664" spans="3:11">
      <c r="C664" s="5"/>
      <c r="H664" s="5"/>
      <c r="K664">
        <f t="shared" si="6"/>
        <v>0.37499999999999994</v>
      </c>
    </row>
    <row r="665" spans="3:11">
      <c r="C665" s="5"/>
      <c r="H665" s="5"/>
      <c r="K665">
        <f t="shared" si="6"/>
        <v>0.37499999999999994</v>
      </c>
    </row>
    <row r="666" spans="3:11">
      <c r="C666" s="5"/>
      <c r="H666" s="5"/>
      <c r="K666">
        <f t="shared" si="6"/>
        <v>0.37499999999999994</v>
      </c>
    </row>
    <row r="667" spans="3:11">
      <c r="C667" s="5"/>
      <c r="H667" s="5"/>
      <c r="K667">
        <f t="shared" si="6"/>
        <v>0.37499999999999994</v>
      </c>
    </row>
    <row r="668" spans="3:11">
      <c r="C668" s="5"/>
      <c r="H668" s="5"/>
      <c r="K668">
        <f t="shared" si="6"/>
        <v>0.37499999999999994</v>
      </c>
    </row>
    <row r="669" spans="3:11">
      <c r="C669" s="5"/>
      <c r="H669" s="5"/>
      <c r="K669">
        <f t="shared" si="6"/>
        <v>0.37499999999999994</v>
      </c>
    </row>
    <row r="670" spans="3:11">
      <c r="C670" s="5"/>
      <c r="H670" s="5"/>
      <c r="K670">
        <f t="shared" si="6"/>
        <v>0.37499999999999994</v>
      </c>
    </row>
    <row r="671" spans="3:11">
      <c r="C671" s="5"/>
      <c r="H671" s="5"/>
      <c r="K671">
        <f t="shared" si="6"/>
        <v>0.37499999999999994</v>
      </c>
    </row>
    <row r="672" spans="3:11">
      <c r="C672" s="5"/>
      <c r="H672" s="5"/>
      <c r="K672">
        <f t="shared" si="6"/>
        <v>0.37499999999999994</v>
      </c>
    </row>
    <row r="673" spans="3:11">
      <c r="C673" s="5"/>
      <c r="H673" s="5"/>
      <c r="K673">
        <f t="shared" si="6"/>
        <v>0.37499999999999994</v>
      </c>
    </row>
    <row r="674" spans="3:11">
      <c r="C674" s="5"/>
      <c r="H674" s="5"/>
      <c r="K674">
        <f t="shared" si="6"/>
        <v>0.37499999999999994</v>
      </c>
    </row>
    <row r="675" spans="3:11">
      <c r="C675" s="5"/>
      <c r="H675" s="5"/>
      <c r="K675">
        <f t="shared" si="6"/>
        <v>0.37499999999999994</v>
      </c>
    </row>
    <row r="676" spans="3:11">
      <c r="C676" s="5"/>
      <c r="H676" s="5"/>
      <c r="K676">
        <f t="shared" si="6"/>
        <v>0.37499999999999994</v>
      </c>
    </row>
    <row r="677" spans="3:11">
      <c r="C677" s="5"/>
      <c r="H677" s="5"/>
      <c r="K677">
        <f t="shared" si="6"/>
        <v>0.37499999999999994</v>
      </c>
    </row>
    <row r="678" spans="3:11">
      <c r="C678" s="5"/>
      <c r="H678" s="5"/>
      <c r="K678">
        <f t="shared" si="6"/>
        <v>0.37499999999999994</v>
      </c>
    </row>
    <row r="679" spans="3:11">
      <c r="C679" s="5"/>
      <c r="H679" s="5"/>
      <c r="K679">
        <f t="shared" si="6"/>
        <v>0.37499999999999994</v>
      </c>
    </row>
    <row r="680" spans="3:11">
      <c r="C680" s="5"/>
      <c r="H680" s="5"/>
      <c r="K680">
        <f t="shared" si="6"/>
        <v>0.37499999999999994</v>
      </c>
    </row>
    <row r="681" spans="3:11">
      <c r="C681" s="5"/>
      <c r="H681" s="5"/>
      <c r="K681">
        <f t="shared" si="6"/>
        <v>0.37499999999999994</v>
      </c>
    </row>
    <row r="682" spans="3:11">
      <c r="C682" s="5"/>
      <c r="H682" s="5"/>
      <c r="K682">
        <f t="shared" si="6"/>
        <v>0.37499999999999994</v>
      </c>
    </row>
    <row r="683" spans="3:11">
      <c r="C683" s="5"/>
      <c r="H683" s="5"/>
      <c r="K683">
        <f t="shared" si="6"/>
        <v>0.37499999999999994</v>
      </c>
    </row>
    <row r="684" spans="3:11">
      <c r="C684" s="5"/>
      <c r="H684" s="5"/>
      <c r="K684">
        <f t="shared" si="6"/>
        <v>0.37499999999999994</v>
      </c>
    </row>
    <row r="685" spans="3:11">
      <c r="C685" s="5"/>
      <c r="H685" s="5"/>
      <c r="K685">
        <f t="shared" si="6"/>
        <v>0.37499999999999994</v>
      </c>
    </row>
    <row r="686" spans="3:11">
      <c r="C686" s="5"/>
      <c r="H686" s="5"/>
      <c r="K686">
        <f t="shared" si="6"/>
        <v>0.37499999999999994</v>
      </c>
    </row>
    <row r="687" spans="3:11">
      <c r="C687" s="5"/>
      <c r="H687" s="5"/>
      <c r="K687">
        <f t="shared" si="6"/>
        <v>0.37499999999999994</v>
      </c>
    </row>
    <row r="688" spans="3:11">
      <c r="C688" s="5"/>
      <c r="H688" s="5"/>
      <c r="K688">
        <f t="shared" si="6"/>
        <v>0.37499999999999994</v>
      </c>
    </row>
    <row r="689" spans="3:11">
      <c r="C689" s="5"/>
      <c r="H689" s="5"/>
      <c r="K689">
        <f t="shared" si="6"/>
        <v>0.37499999999999994</v>
      </c>
    </row>
    <row r="690" spans="3:11">
      <c r="C690" s="5"/>
      <c r="H690" s="5"/>
      <c r="K690">
        <f t="shared" si="6"/>
        <v>0.37499999999999994</v>
      </c>
    </row>
    <row r="691" spans="3:11">
      <c r="C691" s="5"/>
      <c r="H691" s="5"/>
      <c r="K691">
        <f t="shared" si="6"/>
        <v>0.37499999999999994</v>
      </c>
    </row>
    <row r="692" spans="3:11">
      <c r="C692" s="5"/>
      <c r="H692" s="5"/>
      <c r="K692">
        <f t="shared" si="6"/>
        <v>0.37499999999999994</v>
      </c>
    </row>
    <row r="693" spans="3:11">
      <c r="C693" s="5"/>
      <c r="H693" s="5"/>
      <c r="K693">
        <f t="shared" si="6"/>
        <v>0.37499999999999994</v>
      </c>
    </row>
    <row r="694" spans="3:11">
      <c r="C694" s="5"/>
      <c r="H694" s="5"/>
      <c r="K694">
        <f t="shared" si="6"/>
        <v>0.37499999999999994</v>
      </c>
    </row>
    <row r="695" spans="3:11">
      <c r="C695" s="5"/>
      <c r="H695" s="5"/>
      <c r="K695">
        <f t="shared" si="6"/>
        <v>0.37499999999999994</v>
      </c>
    </row>
    <row r="696" spans="3:11">
      <c r="C696" s="5"/>
      <c r="H696" s="5"/>
      <c r="K696">
        <f t="shared" si="6"/>
        <v>0.37499999999999994</v>
      </c>
    </row>
    <row r="697" spans="3:11">
      <c r="C697" s="5"/>
      <c r="H697" s="5"/>
      <c r="K697">
        <f t="shared" si="6"/>
        <v>0.37499999999999994</v>
      </c>
    </row>
    <row r="698" spans="3:11">
      <c r="C698" s="5"/>
      <c r="H698" s="5"/>
      <c r="K698">
        <f t="shared" si="6"/>
        <v>0.37499999999999994</v>
      </c>
    </row>
    <row r="699" spans="3:11">
      <c r="C699" s="5"/>
      <c r="H699" s="5"/>
      <c r="K699">
        <f t="shared" si="6"/>
        <v>0.37499999999999994</v>
      </c>
    </row>
    <row r="700" spans="3:11">
      <c r="C700" s="5"/>
      <c r="H700" s="5"/>
      <c r="K700">
        <f t="shared" si="6"/>
        <v>0.37499999999999994</v>
      </c>
    </row>
    <row r="701" spans="3:11">
      <c r="C701" s="5"/>
      <c r="H701" s="5"/>
      <c r="K701">
        <f t="shared" si="6"/>
        <v>0.37499999999999994</v>
      </c>
    </row>
    <row r="702" spans="3:11">
      <c r="C702" s="5"/>
      <c r="H702" s="5"/>
      <c r="K702">
        <f t="shared" si="6"/>
        <v>0.37499999999999994</v>
      </c>
    </row>
    <row r="703" spans="3:11">
      <c r="C703" s="5"/>
      <c r="H703" s="5"/>
      <c r="K703">
        <f t="shared" ref="K703:K766" si="7">_xlfn.T.DIST(I703,4,0)</f>
        <v>0.37499999999999994</v>
      </c>
    </row>
    <row r="704" spans="3:11">
      <c r="C704" s="5"/>
      <c r="H704" s="5"/>
      <c r="K704">
        <f t="shared" si="7"/>
        <v>0.37499999999999994</v>
      </c>
    </row>
    <row r="705" spans="3:11">
      <c r="C705" s="5"/>
      <c r="H705" s="5"/>
      <c r="K705">
        <f t="shared" si="7"/>
        <v>0.37499999999999994</v>
      </c>
    </row>
    <row r="706" spans="3:11">
      <c r="C706" s="5"/>
      <c r="H706" s="5"/>
      <c r="K706">
        <f t="shared" si="7"/>
        <v>0.37499999999999994</v>
      </c>
    </row>
    <row r="707" spans="3:11">
      <c r="C707" s="5"/>
      <c r="H707" s="5"/>
      <c r="K707">
        <f t="shared" si="7"/>
        <v>0.37499999999999994</v>
      </c>
    </row>
    <row r="708" spans="3:11">
      <c r="C708" s="5"/>
      <c r="H708" s="5"/>
      <c r="K708">
        <f t="shared" si="7"/>
        <v>0.37499999999999994</v>
      </c>
    </row>
    <row r="709" spans="3:11">
      <c r="C709" s="5"/>
      <c r="H709" s="5"/>
      <c r="K709">
        <f t="shared" si="7"/>
        <v>0.37499999999999994</v>
      </c>
    </row>
    <row r="710" spans="3:11">
      <c r="C710" s="5"/>
      <c r="H710" s="5"/>
      <c r="K710">
        <f t="shared" si="7"/>
        <v>0.37499999999999994</v>
      </c>
    </row>
    <row r="711" spans="3:11">
      <c r="C711" s="5"/>
      <c r="H711" s="5"/>
      <c r="K711">
        <f t="shared" si="7"/>
        <v>0.37499999999999994</v>
      </c>
    </row>
    <row r="712" spans="3:11">
      <c r="C712" s="5"/>
      <c r="H712" s="5"/>
      <c r="K712">
        <f t="shared" si="7"/>
        <v>0.37499999999999994</v>
      </c>
    </row>
    <row r="713" spans="3:11">
      <c r="C713" s="5"/>
      <c r="H713" s="5"/>
      <c r="K713">
        <f t="shared" si="7"/>
        <v>0.37499999999999994</v>
      </c>
    </row>
    <row r="714" spans="3:11">
      <c r="C714" s="5"/>
      <c r="H714" s="5"/>
      <c r="K714">
        <f t="shared" si="7"/>
        <v>0.37499999999999994</v>
      </c>
    </row>
    <row r="715" spans="3:11">
      <c r="C715" s="5"/>
      <c r="H715" s="5"/>
      <c r="K715">
        <f t="shared" si="7"/>
        <v>0.37499999999999994</v>
      </c>
    </row>
    <row r="716" spans="3:11">
      <c r="C716" s="5"/>
      <c r="H716" s="5"/>
      <c r="K716">
        <f t="shared" si="7"/>
        <v>0.37499999999999994</v>
      </c>
    </row>
    <row r="717" spans="3:11">
      <c r="C717" s="5"/>
      <c r="H717" s="5"/>
      <c r="K717">
        <f t="shared" si="7"/>
        <v>0.37499999999999994</v>
      </c>
    </row>
    <row r="718" spans="3:11">
      <c r="C718" s="5"/>
      <c r="H718" s="5"/>
      <c r="K718">
        <f t="shared" si="7"/>
        <v>0.37499999999999994</v>
      </c>
    </row>
    <row r="719" spans="3:11">
      <c r="C719" s="5"/>
      <c r="H719" s="5"/>
      <c r="K719">
        <f t="shared" si="7"/>
        <v>0.37499999999999994</v>
      </c>
    </row>
    <row r="720" spans="3:11">
      <c r="C720" s="5"/>
      <c r="H720" s="5"/>
      <c r="K720">
        <f t="shared" si="7"/>
        <v>0.37499999999999994</v>
      </c>
    </row>
    <row r="721" spans="3:11">
      <c r="C721" s="5"/>
      <c r="H721" s="5"/>
      <c r="K721">
        <f t="shared" si="7"/>
        <v>0.37499999999999994</v>
      </c>
    </row>
    <row r="722" spans="3:11">
      <c r="C722" s="5"/>
      <c r="H722" s="5"/>
      <c r="K722">
        <f t="shared" si="7"/>
        <v>0.37499999999999994</v>
      </c>
    </row>
    <row r="723" spans="3:11">
      <c r="C723" s="5"/>
      <c r="H723" s="5"/>
      <c r="K723">
        <f t="shared" si="7"/>
        <v>0.37499999999999994</v>
      </c>
    </row>
    <row r="724" spans="3:11">
      <c r="C724" s="5"/>
      <c r="H724" s="5"/>
      <c r="K724">
        <f t="shared" si="7"/>
        <v>0.37499999999999994</v>
      </c>
    </row>
    <row r="725" spans="3:11">
      <c r="C725" s="5"/>
      <c r="H725" s="5"/>
      <c r="K725">
        <f t="shared" si="7"/>
        <v>0.37499999999999994</v>
      </c>
    </row>
    <row r="726" spans="3:11">
      <c r="C726" s="5"/>
      <c r="H726" s="5"/>
      <c r="K726">
        <f t="shared" si="7"/>
        <v>0.37499999999999994</v>
      </c>
    </row>
    <row r="727" spans="3:11">
      <c r="C727" s="5"/>
      <c r="H727" s="5"/>
      <c r="K727">
        <f t="shared" si="7"/>
        <v>0.37499999999999994</v>
      </c>
    </row>
    <row r="728" spans="3:11">
      <c r="C728" s="5"/>
      <c r="H728" s="5"/>
      <c r="K728">
        <f t="shared" si="7"/>
        <v>0.37499999999999994</v>
      </c>
    </row>
    <row r="729" spans="3:11">
      <c r="C729" s="5"/>
      <c r="H729" s="5"/>
      <c r="K729">
        <f t="shared" si="7"/>
        <v>0.37499999999999994</v>
      </c>
    </row>
    <row r="730" spans="3:11">
      <c r="C730" s="5"/>
      <c r="H730" s="5"/>
      <c r="K730">
        <f t="shared" si="7"/>
        <v>0.37499999999999994</v>
      </c>
    </row>
    <row r="731" spans="3:11">
      <c r="C731" s="5"/>
      <c r="H731" s="5"/>
      <c r="K731">
        <f t="shared" si="7"/>
        <v>0.37499999999999994</v>
      </c>
    </row>
    <row r="732" spans="3:11">
      <c r="C732" s="5"/>
      <c r="H732" s="5"/>
      <c r="K732">
        <f t="shared" si="7"/>
        <v>0.37499999999999994</v>
      </c>
    </row>
    <row r="733" spans="3:11">
      <c r="C733" s="5"/>
      <c r="H733" s="5"/>
      <c r="K733">
        <f t="shared" si="7"/>
        <v>0.37499999999999994</v>
      </c>
    </row>
    <row r="734" spans="3:11">
      <c r="C734" s="5"/>
      <c r="H734" s="5"/>
      <c r="K734">
        <f t="shared" si="7"/>
        <v>0.37499999999999994</v>
      </c>
    </row>
    <row r="735" spans="3:11">
      <c r="C735" s="5"/>
      <c r="H735" s="5"/>
      <c r="K735">
        <f t="shared" si="7"/>
        <v>0.37499999999999994</v>
      </c>
    </row>
    <row r="736" spans="3:11">
      <c r="C736" s="5"/>
      <c r="H736" s="5"/>
      <c r="K736">
        <f t="shared" si="7"/>
        <v>0.37499999999999994</v>
      </c>
    </row>
    <row r="737" spans="3:11">
      <c r="C737" s="5"/>
      <c r="H737" s="5"/>
      <c r="K737">
        <f t="shared" si="7"/>
        <v>0.37499999999999994</v>
      </c>
    </row>
    <row r="738" spans="3:11">
      <c r="C738" s="5"/>
      <c r="H738" s="5"/>
      <c r="K738">
        <f t="shared" si="7"/>
        <v>0.37499999999999994</v>
      </c>
    </row>
    <row r="739" spans="3:11">
      <c r="C739" s="5"/>
      <c r="H739" s="5"/>
      <c r="K739">
        <f t="shared" si="7"/>
        <v>0.37499999999999994</v>
      </c>
    </row>
    <row r="740" spans="3:11">
      <c r="C740" s="5"/>
      <c r="H740" s="5"/>
      <c r="K740">
        <f t="shared" si="7"/>
        <v>0.37499999999999994</v>
      </c>
    </row>
    <row r="741" spans="3:11">
      <c r="C741" s="5"/>
      <c r="H741" s="5"/>
      <c r="K741">
        <f t="shared" si="7"/>
        <v>0.37499999999999994</v>
      </c>
    </row>
    <row r="742" spans="3:11">
      <c r="C742" s="5"/>
      <c r="H742" s="5"/>
      <c r="K742">
        <f t="shared" si="7"/>
        <v>0.37499999999999994</v>
      </c>
    </row>
    <row r="743" spans="3:11">
      <c r="C743" s="5"/>
      <c r="H743" s="5"/>
      <c r="K743">
        <f t="shared" si="7"/>
        <v>0.37499999999999994</v>
      </c>
    </row>
    <row r="744" spans="3:11">
      <c r="C744" s="5"/>
      <c r="H744" s="5"/>
      <c r="K744">
        <f t="shared" si="7"/>
        <v>0.37499999999999994</v>
      </c>
    </row>
    <row r="745" spans="3:11">
      <c r="C745" s="5"/>
      <c r="H745" s="5"/>
      <c r="K745">
        <f t="shared" si="7"/>
        <v>0.37499999999999994</v>
      </c>
    </row>
    <row r="746" spans="3:11">
      <c r="C746" s="5"/>
      <c r="H746" s="5"/>
      <c r="K746">
        <f t="shared" si="7"/>
        <v>0.37499999999999994</v>
      </c>
    </row>
    <row r="747" spans="3:11">
      <c r="C747" s="5"/>
      <c r="H747" s="5"/>
      <c r="K747">
        <f t="shared" si="7"/>
        <v>0.37499999999999994</v>
      </c>
    </row>
    <row r="748" spans="3:11">
      <c r="C748" s="5"/>
      <c r="H748" s="5"/>
      <c r="K748">
        <f t="shared" si="7"/>
        <v>0.37499999999999994</v>
      </c>
    </row>
    <row r="749" spans="3:11">
      <c r="C749" s="5"/>
      <c r="H749" s="5"/>
      <c r="K749">
        <f t="shared" si="7"/>
        <v>0.37499999999999994</v>
      </c>
    </row>
    <row r="750" spans="3:11">
      <c r="C750" s="5"/>
      <c r="H750" s="5"/>
      <c r="K750">
        <f t="shared" si="7"/>
        <v>0.37499999999999994</v>
      </c>
    </row>
    <row r="751" spans="3:11">
      <c r="C751" s="5"/>
      <c r="H751" s="5"/>
      <c r="K751">
        <f t="shared" si="7"/>
        <v>0.37499999999999994</v>
      </c>
    </row>
    <row r="752" spans="3:11">
      <c r="C752" s="5"/>
      <c r="H752" s="5"/>
      <c r="K752">
        <f t="shared" si="7"/>
        <v>0.37499999999999994</v>
      </c>
    </row>
    <row r="753" spans="3:11">
      <c r="C753" s="5"/>
      <c r="H753" s="5"/>
      <c r="K753">
        <f t="shared" si="7"/>
        <v>0.37499999999999994</v>
      </c>
    </row>
    <row r="754" spans="3:11">
      <c r="C754" s="5"/>
      <c r="H754" s="5"/>
      <c r="K754">
        <f t="shared" si="7"/>
        <v>0.37499999999999994</v>
      </c>
    </row>
    <row r="755" spans="3:11">
      <c r="C755" s="5"/>
      <c r="H755" s="5"/>
      <c r="K755">
        <f t="shared" si="7"/>
        <v>0.37499999999999994</v>
      </c>
    </row>
    <row r="756" spans="3:11">
      <c r="C756" s="5"/>
      <c r="H756" s="5"/>
      <c r="K756">
        <f t="shared" si="7"/>
        <v>0.37499999999999994</v>
      </c>
    </row>
    <row r="757" spans="3:11">
      <c r="C757" s="5"/>
      <c r="H757" s="5"/>
      <c r="K757">
        <f t="shared" si="7"/>
        <v>0.37499999999999994</v>
      </c>
    </row>
    <row r="758" spans="3:11">
      <c r="C758" s="5"/>
      <c r="H758" s="5"/>
      <c r="K758">
        <f t="shared" si="7"/>
        <v>0.37499999999999994</v>
      </c>
    </row>
    <row r="759" spans="3:11">
      <c r="C759" s="5"/>
      <c r="H759" s="5"/>
      <c r="K759">
        <f t="shared" si="7"/>
        <v>0.37499999999999994</v>
      </c>
    </row>
    <row r="760" spans="3:11">
      <c r="C760" s="5"/>
      <c r="H760" s="5"/>
      <c r="K760">
        <f t="shared" si="7"/>
        <v>0.37499999999999994</v>
      </c>
    </row>
    <row r="761" spans="3:11">
      <c r="C761" s="5"/>
      <c r="H761" s="5"/>
      <c r="K761">
        <f t="shared" si="7"/>
        <v>0.37499999999999994</v>
      </c>
    </row>
    <row r="762" spans="3:11">
      <c r="C762" s="5"/>
      <c r="H762" s="5"/>
      <c r="K762">
        <f t="shared" si="7"/>
        <v>0.37499999999999994</v>
      </c>
    </row>
    <row r="763" spans="3:11">
      <c r="C763" s="5"/>
      <c r="H763" s="5"/>
      <c r="K763">
        <f t="shared" si="7"/>
        <v>0.37499999999999994</v>
      </c>
    </row>
    <row r="764" spans="3:11">
      <c r="C764" s="5"/>
      <c r="H764" s="5"/>
      <c r="K764">
        <f t="shared" si="7"/>
        <v>0.37499999999999994</v>
      </c>
    </row>
    <row r="765" spans="3:11">
      <c r="C765" s="5"/>
      <c r="H765" s="5"/>
      <c r="K765">
        <f t="shared" si="7"/>
        <v>0.37499999999999994</v>
      </c>
    </row>
    <row r="766" spans="3:11">
      <c r="C766" s="5"/>
      <c r="H766" s="5"/>
      <c r="K766">
        <f t="shared" si="7"/>
        <v>0.37499999999999994</v>
      </c>
    </row>
    <row r="767" spans="3:11">
      <c r="C767" s="5"/>
      <c r="H767" s="5"/>
      <c r="K767">
        <f t="shared" ref="K767:K821" si="8">_xlfn.T.DIST(I767,4,0)</f>
        <v>0.37499999999999994</v>
      </c>
    </row>
    <row r="768" spans="3:11">
      <c r="C768" s="5"/>
      <c r="H768" s="5"/>
      <c r="K768">
        <f t="shared" si="8"/>
        <v>0.37499999999999994</v>
      </c>
    </row>
    <row r="769" spans="3:11">
      <c r="C769" s="5"/>
      <c r="H769" s="5"/>
      <c r="K769">
        <f t="shared" si="8"/>
        <v>0.37499999999999994</v>
      </c>
    </row>
    <row r="770" spans="3:11">
      <c r="C770" s="5"/>
      <c r="H770" s="5"/>
      <c r="K770">
        <f t="shared" si="8"/>
        <v>0.37499999999999994</v>
      </c>
    </row>
    <row r="771" spans="3:11">
      <c r="C771" s="5"/>
      <c r="H771" s="5"/>
      <c r="K771">
        <f t="shared" si="8"/>
        <v>0.37499999999999994</v>
      </c>
    </row>
    <row r="772" spans="3:11">
      <c r="C772" s="5"/>
      <c r="H772" s="5"/>
      <c r="K772">
        <f t="shared" si="8"/>
        <v>0.37499999999999994</v>
      </c>
    </row>
    <row r="773" spans="3:11">
      <c r="C773" s="5"/>
      <c r="H773" s="5"/>
      <c r="K773">
        <f t="shared" si="8"/>
        <v>0.37499999999999994</v>
      </c>
    </row>
    <row r="774" spans="3:11">
      <c r="C774" s="5"/>
      <c r="H774" s="5"/>
      <c r="K774">
        <f t="shared" si="8"/>
        <v>0.37499999999999994</v>
      </c>
    </row>
    <row r="775" spans="3:11">
      <c r="C775" s="5"/>
      <c r="H775" s="5"/>
      <c r="K775">
        <f t="shared" si="8"/>
        <v>0.37499999999999994</v>
      </c>
    </row>
    <row r="776" spans="3:11">
      <c r="C776" s="5"/>
      <c r="H776" s="5"/>
      <c r="K776">
        <f t="shared" si="8"/>
        <v>0.37499999999999994</v>
      </c>
    </row>
    <row r="777" spans="3:11">
      <c r="C777" s="5"/>
      <c r="H777" s="5"/>
      <c r="K777">
        <f t="shared" si="8"/>
        <v>0.37499999999999994</v>
      </c>
    </row>
    <row r="778" spans="3:11">
      <c r="C778" s="5"/>
      <c r="H778" s="5"/>
      <c r="K778">
        <f t="shared" si="8"/>
        <v>0.37499999999999994</v>
      </c>
    </row>
    <row r="779" spans="3:11">
      <c r="C779" s="5"/>
      <c r="H779" s="5"/>
      <c r="K779">
        <f t="shared" si="8"/>
        <v>0.37499999999999994</v>
      </c>
    </row>
    <row r="780" spans="3:11">
      <c r="C780" s="5"/>
      <c r="H780" s="5"/>
      <c r="K780">
        <f t="shared" si="8"/>
        <v>0.37499999999999994</v>
      </c>
    </row>
    <row r="781" spans="3:11">
      <c r="C781" s="5"/>
      <c r="H781" s="5"/>
      <c r="K781">
        <f t="shared" si="8"/>
        <v>0.37499999999999994</v>
      </c>
    </row>
    <row r="782" spans="3:11">
      <c r="C782" s="5"/>
      <c r="H782" s="5"/>
      <c r="K782">
        <f t="shared" si="8"/>
        <v>0.37499999999999994</v>
      </c>
    </row>
    <row r="783" spans="3:11">
      <c r="C783" s="5"/>
      <c r="H783" s="5"/>
      <c r="K783">
        <f t="shared" si="8"/>
        <v>0.37499999999999994</v>
      </c>
    </row>
    <row r="784" spans="3:11">
      <c r="C784" s="5"/>
      <c r="H784" s="5"/>
      <c r="K784">
        <f t="shared" si="8"/>
        <v>0.37499999999999994</v>
      </c>
    </row>
    <row r="785" spans="3:11">
      <c r="C785" s="5"/>
      <c r="H785" s="5"/>
      <c r="K785">
        <f t="shared" si="8"/>
        <v>0.37499999999999994</v>
      </c>
    </row>
    <row r="786" spans="3:11">
      <c r="C786" s="5"/>
      <c r="H786" s="5"/>
      <c r="K786">
        <f t="shared" si="8"/>
        <v>0.37499999999999994</v>
      </c>
    </row>
    <row r="787" spans="3:11">
      <c r="C787" s="5"/>
      <c r="H787" s="5"/>
      <c r="K787">
        <f t="shared" si="8"/>
        <v>0.37499999999999994</v>
      </c>
    </row>
    <row r="788" spans="3:11">
      <c r="C788" s="5"/>
      <c r="H788" s="5"/>
      <c r="K788">
        <f t="shared" si="8"/>
        <v>0.37499999999999994</v>
      </c>
    </row>
    <row r="789" spans="3:11">
      <c r="C789" s="5"/>
      <c r="H789" s="5"/>
      <c r="K789">
        <f t="shared" si="8"/>
        <v>0.37499999999999994</v>
      </c>
    </row>
    <row r="790" spans="3:11">
      <c r="C790" s="5"/>
      <c r="H790" s="5"/>
      <c r="K790">
        <f t="shared" si="8"/>
        <v>0.37499999999999994</v>
      </c>
    </row>
    <row r="791" spans="3:11">
      <c r="C791" s="5"/>
      <c r="H791" s="5"/>
      <c r="K791">
        <f t="shared" si="8"/>
        <v>0.37499999999999994</v>
      </c>
    </row>
    <row r="792" spans="3:11">
      <c r="C792" s="5"/>
      <c r="H792" s="5"/>
      <c r="K792">
        <f t="shared" si="8"/>
        <v>0.37499999999999994</v>
      </c>
    </row>
    <row r="793" spans="3:11">
      <c r="C793" s="5"/>
      <c r="H793" s="5"/>
      <c r="K793">
        <f t="shared" si="8"/>
        <v>0.37499999999999994</v>
      </c>
    </row>
    <row r="794" spans="3:11">
      <c r="C794" s="5"/>
      <c r="H794" s="5"/>
      <c r="K794">
        <f t="shared" si="8"/>
        <v>0.37499999999999994</v>
      </c>
    </row>
    <row r="795" spans="3:11">
      <c r="C795" s="5"/>
      <c r="H795" s="5"/>
      <c r="K795">
        <f t="shared" si="8"/>
        <v>0.37499999999999994</v>
      </c>
    </row>
    <row r="796" spans="3:11">
      <c r="C796" s="5"/>
      <c r="H796" s="5"/>
      <c r="K796">
        <f t="shared" si="8"/>
        <v>0.37499999999999994</v>
      </c>
    </row>
    <row r="797" spans="3:11">
      <c r="C797" s="5"/>
      <c r="H797" s="5"/>
      <c r="K797">
        <f t="shared" si="8"/>
        <v>0.37499999999999994</v>
      </c>
    </row>
    <row r="798" spans="3:11">
      <c r="C798" s="5"/>
      <c r="H798" s="5"/>
      <c r="K798">
        <f t="shared" si="8"/>
        <v>0.37499999999999994</v>
      </c>
    </row>
    <row r="799" spans="3:11">
      <c r="C799" s="5"/>
      <c r="H799" s="5"/>
      <c r="K799">
        <f t="shared" si="8"/>
        <v>0.37499999999999994</v>
      </c>
    </row>
    <row r="800" spans="3:11">
      <c r="C800" s="5"/>
      <c r="H800" s="5"/>
      <c r="K800">
        <f t="shared" si="8"/>
        <v>0.37499999999999994</v>
      </c>
    </row>
    <row r="801" spans="3:11">
      <c r="C801" s="5"/>
      <c r="H801" s="5"/>
      <c r="K801">
        <f t="shared" si="8"/>
        <v>0.37499999999999994</v>
      </c>
    </row>
    <row r="802" spans="3:11">
      <c r="C802" s="5"/>
      <c r="H802" s="5"/>
      <c r="K802">
        <f t="shared" si="8"/>
        <v>0.37499999999999994</v>
      </c>
    </row>
    <row r="803" spans="3:11">
      <c r="C803" s="5"/>
      <c r="H803" s="5"/>
      <c r="K803">
        <f t="shared" si="8"/>
        <v>0.37499999999999994</v>
      </c>
    </row>
    <row r="804" spans="3:11">
      <c r="C804" s="5"/>
      <c r="H804" s="5"/>
      <c r="K804">
        <f t="shared" si="8"/>
        <v>0.37499999999999994</v>
      </c>
    </row>
    <row r="805" spans="3:11">
      <c r="C805" s="5"/>
      <c r="H805" s="5"/>
      <c r="K805">
        <f t="shared" si="8"/>
        <v>0.37499999999999994</v>
      </c>
    </row>
    <row r="806" spans="3:11">
      <c r="C806" s="5"/>
      <c r="H806" s="5"/>
      <c r="K806">
        <f t="shared" si="8"/>
        <v>0.37499999999999994</v>
      </c>
    </row>
    <row r="807" spans="3:11">
      <c r="C807" s="5"/>
      <c r="H807" s="5"/>
      <c r="K807">
        <f t="shared" si="8"/>
        <v>0.37499999999999994</v>
      </c>
    </row>
    <row r="808" spans="3:11">
      <c r="C808" s="5"/>
      <c r="H808" s="5"/>
      <c r="K808">
        <f t="shared" si="8"/>
        <v>0.37499999999999994</v>
      </c>
    </row>
    <row r="809" spans="3:11">
      <c r="C809" s="5"/>
      <c r="H809" s="5"/>
      <c r="K809">
        <f t="shared" si="8"/>
        <v>0.37499999999999994</v>
      </c>
    </row>
    <row r="810" spans="3:11">
      <c r="C810" s="5"/>
      <c r="H810" s="5"/>
      <c r="K810">
        <f t="shared" si="8"/>
        <v>0.37499999999999994</v>
      </c>
    </row>
    <row r="811" spans="3:11">
      <c r="C811" s="5"/>
      <c r="H811" s="5"/>
      <c r="K811">
        <f t="shared" si="8"/>
        <v>0.37499999999999994</v>
      </c>
    </row>
    <row r="812" spans="3:11">
      <c r="C812" s="5"/>
      <c r="H812" s="5"/>
      <c r="K812">
        <f t="shared" si="8"/>
        <v>0.37499999999999994</v>
      </c>
    </row>
    <row r="813" spans="3:11">
      <c r="C813" s="5"/>
      <c r="H813" s="5"/>
      <c r="K813">
        <f t="shared" si="8"/>
        <v>0.37499999999999994</v>
      </c>
    </row>
    <row r="814" spans="3:11">
      <c r="C814" s="5"/>
      <c r="H814" s="5"/>
      <c r="K814">
        <f t="shared" si="8"/>
        <v>0.37499999999999994</v>
      </c>
    </row>
    <row r="815" spans="3:11">
      <c r="C815" s="5"/>
      <c r="H815" s="5"/>
      <c r="K815">
        <f t="shared" si="8"/>
        <v>0.37499999999999994</v>
      </c>
    </row>
    <row r="816" spans="3:11">
      <c r="C816" s="5"/>
      <c r="H816" s="5"/>
      <c r="K816">
        <f t="shared" si="8"/>
        <v>0.37499999999999994</v>
      </c>
    </row>
    <row r="817" spans="3:11">
      <c r="C817" s="5"/>
      <c r="H817" s="5"/>
      <c r="K817">
        <f t="shared" si="8"/>
        <v>0.37499999999999994</v>
      </c>
    </row>
    <row r="818" spans="3:11">
      <c r="C818" s="5"/>
      <c r="H818" s="5"/>
      <c r="K818">
        <f t="shared" si="8"/>
        <v>0.37499999999999994</v>
      </c>
    </row>
    <row r="819" spans="3:11">
      <c r="C819" s="5"/>
      <c r="H819" s="5"/>
      <c r="K819">
        <f t="shared" si="8"/>
        <v>0.37499999999999994</v>
      </c>
    </row>
    <row r="820" spans="3:11">
      <c r="C820" s="5"/>
      <c r="H820" s="5"/>
      <c r="K820">
        <f t="shared" si="8"/>
        <v>0.37499999999999994</v>
      </c>
    </row>
    <row r="821" spans="3:11">
      <c r="C821" s="5"/>
      <c r="H821" s="5"/>
      <c r="K821">
        <f t="shared" si="8"/>
        <v>0.37499999999999994</v>
      </c>
    </row>
    <row r="822" spans="3:11">
      <c r="C822" s="5"/>
      <c r="H822" s="5"/>
    </row>
    <row r="823" spans="3:11">
      <c r="C823" s="5"/>
      <c r="H823" s="5"/>
    </row>
    <row r="824" spans="3:11">
      <c r="C824" s="5"/>
      <c r="H824" s="5"/>
    </row>
    <row r="825" spans="3:11">
      <c r="C825" s="5"/>
      <c r="H825" s="5"/>
    </row>
    <row r="826" spans="3:11">
      <c r="C826" s="5"/>
      <c r="H826" s="5"/>
    </row>
    <row r="827" spans="3:11">
      <c r="C827" s="5"/>
      <c r="H827" s="5"/>
    </row>
    <row r="828" spans="3:11">
      <c r="C828" s="5"/>
      <c r="H828" s="5"/>
    </row>
    <row r="829" spans="3:11">
      <c r="C829" s="5"/>
      <c r="H829" s="5"/>
    </row>
    <row r="830" spans="3:11">
      <c r="C830" s="5"/>
      <c r="H830" s="5"/>
    </row>
    <row r="831" spans="3:11">
      <c r="C831" s="5"/>
      <c r="H831" s="5"/>
    </row>
    <row r="832" spans="3:11">
      <c r="C832" s="5"/>
      <c r="H832" s="5"/>
    </row>
    <row r="833" spans="3:8">
      <c r="C833" s="5"/>
      <c r="H833" s="5"/>
    </row>
    <row r="834" spans="3:8">
      <c r="C834" s="5"/>
      <c r="H834" s="5"/>
    </row>
    <row r="835" spans="3:8">
      <c r="C835" s="5"/>
      <c r="H835" s="5"/>
    </row>
    <row r="836" spans="3:8">
      <c r="C836" s="5"/>
      <c r="H836" s="5"/>
    </row>
    <row r="837" spans="3:8">
      <c r="C837" s="5"/>
      <c r="H837" s="5"/>
    </row>
    <row r="838" spans="3:8">
      <c r="C838" s="5"/>
      <c r="H838" s="5"/>
    </row>
    <row r="839" spans="3:8">
      <c r="C839" s="5"/>
      <c r="H839" s="5"/>
    </row>
    <row r="840" spans="3:8">
      <c r="C840" s="5"/>
      <c r="H840" s="5"/>
    </row>
    <row r="841" spans="3:8">
      <c r="C841" s="5"/>
      <c r="H841" s="5"/>
    </row>
    <row r="842" spans="3:8">
      <c r="C842" s="5"/>
      <c r="H842" s="5"/>
    </row>
    <row r="843" spans="3:8">
      <c r="C843" s="5"/>
      <c r="H843" s="5"/>
    </row>
    <row r="844" spans="3:8">
      <c r="C844" s="5"/>
      <c r="H844" s="5"/>
    </row>
    <row r="845" spans="3:8">
      <c r="C845" s="5"/>
      <c r="H845" s="5"/>
    </row>
    <row r="846" spans="3:8">
      <c r="C846" s="5"/>
      <c r="H846" s="5"/>
    </row>
    <row r="847" spans="3:8">
      <c r="C847" s="5"/>
      <c r="H847" s="5"/>
    </row>
    <row r="848" spans="3:8">
      <c r="C848" s="5"/>
      <c r="H848" s="5"/>
    </row>
    <row r="849" spans="3:8">
      <c r="C849" s="5"/>
      <c r="H849" s="5"/>
    </row>
    <row r="850" spans="3:8">
      <c r="C850" s="5"/>
      <c r="H850" s="5"/>
    </row>
    <row r="851" spans="3:8">
      <c r="C851" s="5"/>
      <c r="H851" s="5"/>
    </row>
    <row r="852" spans="3:8">
      <c r="C852" s="5"/>
      <c r="H852" s="5"/>
    </row>
    <row r="853" spans="3:8">
      <c r="C853" s="5"/>
      <c r="H853" s="5"/>
    </row>
    <row r="854" spans="3:8">
      <c r="C854" s="5"/>
      <c r="H854" s="5"/>
    </row>
    <row r="855" spans="3:8">
      <c r="C855" s="5"/>
      <c r="H855" s="5"/>
    </row>
    <row r="856" spans="3:8">
      <c r="C856" s="5"/>
      <c r="H856" s="5"/>
    </row>
    <row r="857" spans="3:8">
      <c r="C857" s="5"/>
      <c r="H857" s="5"/>
    </row>
    <row r="858" spans="3:8">
      <c r="C858" s="5"/>
      <c r="H858" s="5"/>
    </row>
    <row r="859" spans="3:8">
      <c r="C859" s="5"/>
      <c r="H859" s="5"/>
    </row>
    <row r="860" spans="3:8">
      <c r="C860" s="5"/>
      <c r="H860" s="5"/>
    </row>
    <row r="861" spans="3:8">
      <c r="C861" s="5"/>
      <c r="H861" s="5"/>
    </row>
    <row r="862" spans="3:8">
      <c r="C862" s="5"/>
      <c r="H862" s="5"/>
    </row>
    <row r="863" spans="3:8">
      <c r="C863" s="5"/>
      <c r="H863" s="5"/>
    </row>
    <row r="864" spans="3:8">
      <c r="C864" s="5"/>
      <c r="H864" s="5"/>
    </row>
    <row r="865" spans="3:8">
      <c r="C865" s="5"/>
      <c r="H865" s="5"/>
    </row>
    <row r="866" spans="3:8">
      <c r="C866" s="5"/>
      <c r="H866" s="5"/>
    </row>
    <row r="867" spans="3:8">
      <c r="C867" s="5"/>
      <c r="H867" s="5"/>
    </row>
    <row r="868" spans="3:8">
      <c r="C868" s="5"/>
      <c r="H868" s="5"/>
    </row>
    <row r="869" spans="3:8">
      <c r="C869" s="5"/>
      <c r="H869" s="5"/>
    </row>
    <row r="870" spans="3:8">
      <c r="C870" s="5"/>
      <c r="H870" s="5"/>
    </row>
    <row r="871" spans="3:8">
      <c r="C871" s="5"/>
      <c r="H871" s="5"/>
    </row>
    <row r="872" spans="3:8">
      <c r="C872" s="5"/>
      <c r="H872" s="5"/>
    </row>
    <row r="873" spans="3:8">
      <c r="C873" s="5"/>
      <c r="H873" s="5"/>
    </row>
    <row r="874" spans="3:8">
      <c r="C874" s="5"/>
      <c r="H874" s="5"/>
    </row>
    <row r="875" spans="3:8">
      <c r="C875" s="5"/>
      <c r="H875" s="5"/>
    </row>
    <row r="876" spans="3:8">
      <c r="C876" s="5"/>
      <c r="H876" s="5"/>
    </row>
    <row r="877" spans="3:8">
      <c r="C877" s="5"/>
      <c r="H877" s="5"/>
    </row>
    <row r="878" spans="3:8">
      <c r="C878" s="5"/>
      <c r="H878" s="5"/>
    </row>
    <row r="879" spans="3:8">
      <c r="C879" s="5"/>
      <c r="H879" s="5"/>
    </row>
    <row r="880" spans="3:8">
      <c r="C880" s="5"/>
      <c r="H880" s="5"/>
    </row>
    <row r="881" spans="3:8">
      <c r="C881" s="5"/>
      <c r="H881" s="5"/>
    </row>
    <row r="882" spans="3:8">
      <c r="C882" s="5"/>
      <c r="H882" s="5"/>
    </row>
    <row r="883" spans="3:8">
      <c r="C883" s="5"/>
      <c r="H883" s="5"/>
    </row>
    <row r="884" spans="3:8">
      <c r="C884" s="5"/>
      <c r="H884" s="5"/>
    </row>
    <row r="885" spans="3:8">
      <c r="C885" s="5"/>
      <c r="H885" s="5"/>
    </row>
    <row r="886" spans="3:8">
      <c r="C886" s="5"/>
      <c r="H886" s="5"/>
    </row>
    <row r="887" spans="3:8">
      <c r="C887" s="5"/>
      <c r="H887" s="5"/>
    </row>
    <row r="888" spans="3:8">
      <c r="C888" s="5"/>
      <c r="H888" s="5"/>
    </row>
    <row r="889" spans="3:8">
      <c r="C889" s="5"/>
      <c r="H889" s="5"/>
    </row>
    <row r="890" spans="3:8">
      <c r="C890" s="5"/>
      <c r="H890" s="5"/>
    </row>
    <row r="891" spans="3:8">
      <c r="C891" s="5"/>
      <c r="H891" s="5"/>
    </row>
    <row r="892" spans="3:8">
      <c r="C892" s="5"/>
      <c r="H892" s="5"/>
    </row>
    <row r="893" spans="3:8">
      <c r="C893" s="5"/>
      <c r="H893" s="5"/>
    </row>
    <row r="894" spans="3:8">
      <c r="C894" s="5"/>
      <c r="H894" s="5"/>
    </row>
    <row r="895" spans="3:8">
      <c r="C895" s="5"/>
      <c r="H895" s="5"/>
    </row>
    <row r="896" spans="3:8">
      <c r="C896" s="5"/>
      <c r="H896" s="5"/>
    </row>
    <row r="897" spans="3:8">
      <c r="C897" s="5"/>
      <c r="H897" s="5"/>
    </row>
    <row r="898" spans="3:8">
      <c r="C898" s="5"/>
      <c r="H898" s="5"/>
    </row>
    <row r="899" spans="3:8">
      <c r="C899" s="5"/>
      <c r="H899" s="5"/>
    </row>
    <row r="900" spans="3:8">
      <c r="C900" s="5"/>
      <c r="H900" s="5"/>
    </row>
    <row r="901" spans="3:8">
      <c r="C901" s="5"/>
      <c r="H901" s="5"/>
    </row>
    <row r="902" spans="3:8">
      <c r="C902" s="5"/>
      <c r="H902" s="5"/>
    </row>
    <row r="903" spans="3:8">
      <c r="C903" s="5"/>
      <c r="H903" s="5"/>
    </row>
    <row r="904" spans="3:8">
      <c r="C904" s="5"/>
      <c r="H904" s="5"/>
    </row>
    <row r="905" spans="3:8">
      <c r="C905" s="5"/>
      <c r="H905" s="5"/>
    </row>
    <row r="906" spans="3:8">
      <c r="C906" s="5"/>
      <c r="H906" s="5"/>
    </row>
    <row r="907" spans="3:8">
      <c r="C907" s="5"/>
      <c r="H907" s="5"/>
    </row>
    <row r="908" spans="3:8">
      <c r="C908" s="5"/>
      <c r="H908" s="5"/>
    </row>
    <row r="909" spans="3:8">
      <c r="C909" s="5"/>
      <c r="H909" s="5"/>
    </row>
    <row r="910" spans="3:8">
      <c r="C910" s="5"/>
      <c r="H910" s="5"/>
    </row>
    <row r="911" spans="3:8">
      <c r="C911" s="5"/>
      <c r="H911" s="5"/>
    </row>
    <row r="912" spans="3:8">
      <c r="C912" s="5"/>
      <c r="H912" s="5"/>
    </row>
    <row r="913" spans="3:8">
      <c r="C913" s="5"/>
      <c r="H913" s="5"/>
    </row>
    <row r="914" spans="3:8">
      <c r="C914" s="5"/>
      <c r="H914" s="5"/>
    </row>
    <row r="915" spans="3:8">
      <c r="C915" s="5"/>
      <c r="H915" s="5"/>
    </row>
    <row r="916" spans="3:8">
      <c r="C916" s="5"/>
      <c r="H916" s="5"/>
    </row>
    <row r="917" spans="3:8">
      <c r="C917" s="5"/>
      <c r="H917" s="5"/>
    </row>
    <row r="918" spans="3:8">
      <c r="C918" s="5"/>
      <c r="H918" s="5"/>
    </row>
    <row r="919" spans="3:8">
      <c r="C919" s="5"/>
      <c r="H919" s="5"/>
    </row>
    <row r="920" spans="3:8">
      <c r="C920" s="5"/>
      <c r="H920" s="5"/>
    </row>
    <row r="921" spans="3:8">
      <c r="C921" s="5"/>
      <c r="H921" s="5"/>
    </row>
    <row r="922" spans="3:8">
      <c r="C922" s="5"/>
      <c r="H922" s="5"/>
    </row>
    <row r="923" spans="3:8">
      <c r="C923" s="5"/>
      <c r="H923" s="5"/>
    </row>
    <row r="924" spans="3:8">
      <c r="C924" s="5"/>
      <c r="H924" s="5"/>
    </row>
    <row r="925" spans="3:8">
      <c r="C925" s="5"/>
      <c r="H925" s="5"/>
    </row>
    <row r="926" spans="3:8">
      <c r="C926" s="5"/>
      <c r="H926" s="5"/>
    </row>
    <row r="927" spans="3:8">
      <c r="C927" s="5"/>
      <c r="H927" s="5"/>
    </row>
    <row r="928" spans="3:8">
      <c r="C928" s="5"/>
      <c r="H928" s="5"/>
    </row>
    <row r="929" spans="3:8">
      <c r="C929" s="5"/>
      <c r="H929" s="5"/>
    </row>
    <row r="930" spans="3:8">
      <c r="C930" s="5"/>
      <c r="H930" s="5"/>
    </row>
    <row r="931" spans="3:8">
      <c r="C931" s="5"/>
      <c r="H931" s="5"/>
    </row>
    <row r="932" spans="3:8">
      <c r="C932" s="5"/>
      <c r="H932" s="5"/>
    </row>
    <row r="933" spans="3:8">
      <c r="C933" s="5"/>
      <c r="H933" s="5"/>
    </row>
    <row r="934" spans="3:8">
      <c r="C934" s="5"/>
      <c r="H934" s="5"/>
    </row>
    <row r="935" spans="3:8">
      <c r="C935" s="5"/>
      <c r="H935" s="5"/>
    </row>
    <row r="936" spans="3:8">
      <c r="C936" s="5"/>
      <c r="H936" s="5"/>
    </row>
    <row r="937" spans="3:8">
      <c r="C937" s="5"/>
      <c r="H937" s="5"/>
    </row>
    <row r="938" spans="3:8">
      <c r="C938" s="5"/>
      <c r="H938" s="5"/>
    </row>
    <row r="939" spans="3:8">
      <c r="C939" s="5"/>
      <c r="H939" s="5"/>
    </row>
    <row r="940" spans="3:8">
      <c r="C940" s="5"/>
      <c r="H940" s="5"/>
    </row>
    <row r="941" spans="3:8">
      <c r="C941" s="5"/>
      <c r="H941" s="5"/>
    </row>
    <row r="942" spans="3:8">
      <c r="C942" s="5"/>
      <c r="H942" s="5"/>
    </row>
    <row r="943" spans="3:8">
      <c r="C943" s="5"/>
      <c r="H943" s="5"/>
    </row>
    <row r="944" spans="3:8"/>
    <row r="945"/>
    <row r="946"/>
    <row r="947"/>
    <row r="948"/>
    <row r="949"/>
    <row r="950"/>
    <row r="951"/>
    <row r="952"/>
    <row r="953"/>
    <row r="954"/>
    <row r="955"/>
    <row r="956"/>
    <row r="957"/>
    <row r="958"/>
    <row r="959"/>
    <row r="960"/>
    <row r="961"/>
    <row r="962"/>
    <row r="963"/>
    <row r="964"/>
    <row r="965"/>
    <row r="966"/>
    <row r="967"/>
    <row r="968"/>
    <row r="969"/>
    <row r="970"/>
    <row r="971"/>
    <row r="972"/>
    <row r="973"/>
    <row r="974"/>
    <row r="975"/>
    <row r="976"/>
    <row r="977"/>
    <row r="978"/>
    <row r="979"/>
    <row r="980"/>
    <row r="981"/>
    <row r="982"/>
    <row r="983"/>
    <row r="984"/>
    <row r="985"/>
    <row r="986"/>
    <row r="987"/>
    <row r="988"/>
    <row r="989"/>
    <row r="990"/>
    <row r="991"/>
    <row r="992"/>
    <row r="993"/>
    <row r="994"/>
    <row r="995"/>
    <row r="996"/>
    <row r="997"/>
    <row r="998"/>
    <row r="999"/>
    <row r="1000"/>
    <row r="1001" hidden="1"/>
    <row r="1002" hidden="1"/>
    <row r="1003" hidden="1"/>
    <row r="1004" hidden="1"/>
    <row r="1005" hidden="1"/>
    <row r="1006" hidden="1"/>
    <row r="1007" hidden="1"/>
    <row r="1008" hidden="1"/>
    <row r="1009" hidden="1"/>
    <row r="1010" hidden="1"/>
    <row r="1011" hidden="1"/>
    <row r="1012" hidden="1"/>
    <row r="1013" hidden="1"/>
    <row r="1014" hidden="1"/>
    <row r="1015" hidden="1"/>
    <row r="1016" hidden="1"/>
    <row r="1017" hidden="1"/>
    <row r="1018" hidden="1"/>
    <row r="1019" hidden="1"/>
    <row r="1020" hidden="1"/>
    <row r="1021" hidden="1"/>
  </sheetData>
  <pageMargins left="0.75" right="0.75" top="1" bottom="1" header="0.5" footer="0.5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rgb="FFFF0000"/>
  </sheetPr>
  <dimension ref="A1:O1021"/>
  <sheetViews>
    <sheetView workbookViewId="0"/>
  </sheetViews>
  <sheetFormatPr baseColWidth="10" defaultColWidth="0" defaultRowHeight="15" zeroHeight="1" x14ac:dyDescent="0"/>
  <cols>
    <col min="1" max="1" width="11" customWidth="1"/>
    <col min="2" max="2" width="34.6640625" customWidth="1"/>
    <col min="3" max="4" width="12.6640625" customWidth="1"/>
    <col min="5" max="5" width="75.83203125" customWidth="1"/>
    <col min="6" max="6" width="11" customWidth="1"/>
    <col min="7" max="7" width="75.83203125" customWidth="1"/>
    <col min="8" max="8" width="11" customWidth="1"/>
    <col min="9" max="9" width="30.83203125" customWidth="1"/>
    <col min="10" max="12" width="11" customWidth="1"/>
    <col min="13" max="15" width="60.83203125" hidden="1" customWidth="1"/>
    <col min="16" max="16384" width="11" hidden="1"/>
  </cols>
  <sheetData>
    <row r="1" spans="1:15" ht="15.75">
      <c r="A1" s="20"/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N1" s="22"/>
      <c r="O1" s="23"/>
    </row>
    <row r="2" spans="1:15" ht="15.75">
      <c r="A2" s="20"/>
      <c r="B2" s="21" t="str">
        <f>IF(T!$D$2=T!$M$2,M2,IF(T!$D$2=T!$N$2,N2,O2))</f>
        <v>The nominal API content of a pharmaceutical product is 100.0 mg per tablet.</v>
      </c>
      <c r="C2" s="21"/>
      <c r="D2" s="21"/>
      <c r="E2" s="21"/>
      <c r="F2" s="20"/>
      <c r="G2" s="20"/>
      <c r="H2" s="20"/>
      <c r="I2" s="20"/>
      <c r="J2" s="20"/>
      <c r="K2" s="20"/>
      <c r="L2" s="20"/>
      <c r="M2" t="s">
        <v>203</v>
      </c>
      <c r="N2" s="22" t="s">
        <v>343</v>
      </c>
      <c r="O2" s="23" t="s">
        <v>202</v>
      </c>
    </row>
    <row r="3" spans="1:15" ht="15.75">
      <c r="A3" s="20"/>
      <c r="B3" s="21" t="str">
        <f>IF(T!$D$2=T!$M$2,M3,IF(T!$D$2=T!$N$2,N3,O3))</f>
        <v>We checked a lot of the product for the purpose of quality control.</v>
      </c>
      <c r="C3" s="21"/>
      <c r="D3" s="21"/>
      <c r="E3" s="21"/>
      <c r="F3" s="20"/>
      <c r="G3" s="20"/>
      <c r="H3" s="20"/>
      <c r="I3" s="20"/>
      <c r="J3" s="20"/>
      <c r="K3" s="20"/>
      <c r="L3" s="20"/>
      <c r="M3" t="s">
        <v>0</v>
      </c>
      <c r="N3" s="22" t="s">
        <v>388</v>
      </c>
      <c r="O3" s="23" t="s">
        <v>421</v>
      </c>
    </row>
    <row r="4" spans="1:15" ht="15.75">
      <c r="A4" s="20"/>
      <c r="B4" s="21" t="str">
        <f>IF(T!$D$2=T!$M$2,M4,IF(T!$D$2=T!$N$2,N4,O4))</f>
        <v>The API content of five tablets was measuerd: the results are the following:</v>
      </c>
      <c r="C4" s="21"/>
      <c r="D4" s="21"/>
      <c r="E4" s="21"/>
      <c r="F4" s="20"/>
      <c r="G4" s="20"/>
      <c r="H4" s="20"/>
      <c r="I4" s="20"/>
      <c r="J4" s="20"/>
      <c r="K4" s="20"/>
      <c r="L4" s="20"/>
      <c r="M4" t="s">
        <v>1</v>
      </c>
      <c r="N4" s="22" t="s">
        <v>344</v>
      </c>
      <c r="O4" s="23" t="s">
        <v>422</v>
      </c>
    </row>
    <row r="5" spans="1:15" ht="15.75">
      <c r="A5" s="20"/>
      <c r="B5" s="20"/>
      <c r="C5" s="20"/>
      <c r="D5" s="20"/>
      <c r="E5" s="20"/>
      <c r="F5" s="20"/>
      <c r="G5" s="20"/>
      <c r="H5" s="20"/>
      <c r="I5" s="20"/>
      <c r="J5" s="20"/>
      <c r="K5" s="20"/>
      <c r="L5" s="20"/>
      <c r="M5" t="s">
        <v>2</v>
      </c>
      <c r="N5" s="22" t="s">
        <v>342</v>
      </c>
      <c r="O5" s="23" t="s">
        <v>423</v>
      </c>
    </row>
    <row r="6" spans="1:15" ht="47.25">
      <c r="A6" s="20"/>
      <c r="B6" s="2" t="str">
        <f>IF(T!$D$2=T!$M$2,M5,IF(T!$D$2=T!$N$2,N5,O5))</f>
        <v>number of tablet:</v>
      </c>
      <c r="C6" s="2" t="str">
        <f>IF(T!$D$2=T!$M$2,M6,IF(T!$D$2=T!$N$2,N6,O6))</f>
        <v>measured API-content:</v>
      </c>
      <c r="D6" s="20"/>
      <c r="E6" s="20"/>
      <c r="F6" s="20"/>
      <c r="G6" s="20"/>
      <c r="H6" s="20"/>
      <c r="I6" s="20"/>
      <c r="J6" s="20"/>
      <c r="K6" s="20"/>
      <c r="L6" s="20"/>
      <c r="M6" t="s">
        <v>154</v>
      </c>
      <c r="N6" s="22" t="s">
        <v>407</v>
      </c>
      <c r="O6" s="23" t="s">
        <v>424</v>
      </c>
    </row>
    <row r="7" spans="1:15" ht="15.75">
      <c r="A7" s="20"/>
      <c r="B7" s="1">
        <v>1</v>
      </c>
      <c r="C7" s="1">
        <v>100.5</v>
      </c>
      <c r="D7" s="20"/>
      <c r="E7" s="20"/>
      <c r="F7" s="20"/>
      <c r="G7" s="20"/>
      <c r="H7" s="20"/>
      <c r="I7" s="20"/>
      <c r="J7" s="20"/>
      <c r="K7" s="20"/>
      <c r="L7" s="20"/>
      <c r="M7" t="s">
        <v>3</v>
      </c>
      <c r="N7" s="22" t="s">
        <v>345</v>
      </c>
      <c r="O7" s="23" t="s">
        <v>425</v>
      </c>
    </row>
    <row r="8" spans="1:15" ht="15.75">
      <c r="A8" s="20"/>
      <c r="B8" s="1">
        <v>2</v>
      </c>
      <c r="C8" s="1">
        <v>98.2</v>
      </c>
      <c r="D8" s="20"/>
      <c r="E8" s="20"/>
      <c r="F8" s="20"/>
      <c r="G8" s="20"/>
      <c r="H8" s="20"/>
      <c r="I8" s="20"/>
      <c r="J8" s="20"/>
      <c r="K8" s="20"/>
      <c r="L8" s="20"/>
      <c r="M8" t="s">
        <v>4</v>
      </c>
      <c r="N8" s="22" t="s">
        <v>410</v>
      </c>
      <c r="O8" s="23" t="s">
        <v>426</v>
      </c>
    </row>
    <row r="9" spans="1:15" ht="15.75">
      <c r="A9" s="20"/>
      <c r="B9" s="1">
        <v>3</v>
      </c>
      <c r="C9" s="1">
        <v>99.1</v>
      </c>
      <c r="D9" s="20"/>
      <c r="E9" s="20"/>
      <c r="F9" s="20"/>
      <c r="G9" s="20"/>
      <c r="H9" s="20"/>
      <c r="I9" s="20"/>
      <c r="J9" s="20"/>
      <c r="K9" s="20"/>
      <c r="L9" s="20"/>
      <c r="M9" t="s">
        <v>5</v>
      </c>
      <c r="N9" s="22" t="s">
        <v>346</v>
      </c>
      <c r="O9" s="23" t="s">
        <v>427</v>
      </c>
    </row>
    <row r="10" spans="1:15" ht="15.75">
      <c r="A10" s="20"/>
      <c r="B10" s="1">
        <v>4</v>
      </c>
      <c r="C10" s="1">
        <v>101.4</v>
      </c>
      <c r="D10" s="20"/>
      <c r="E10" s="20"/>
      <c r="F10" s="20"/>
      <c r="G10" s="20"/>
      <c r="H10" s="20"/>
      <c r="I10" s="20"/>
      <c r="J10" s="20"/>
      <c r="K10" s="20"/>
      <c r="L10" s="20"/>
      <c r="M10" t="s">
        <v>12</v>
      </c>
      <c r="N10" s="22" t="s">
        <v>408</v>
      </c>
      <c r="O10" s="23" t="s">
        <v>428</v>
      </c>
    </row>
    <row r="11" spans="1:15" ht="15.75">
      <c r="A11" s="20"/>
      <c r="B11" s="1">
        <v>5</v>
      </c>
      <c r="C11" s="1">
        <v>96.8</v>
      </c>
      <c r="D11" s="20"/>
      <c r="E11" s="20"/>
      <c r="F11" s="20"/>
      <c r="G11" s="20"/>
      <c r="H11" s="20"/>
      <c r="I11" s="20"/>
      <c r="J11" s="20"/>
      <c r="K11" s="20"/>
      <c r="L11" s="20"/>
      <c r="M11" t="s">
        <v>6</v>
      </c>
      <c r="N11" s="22" t="s">
        <v>389</v>
      </c>
      <c r="O11" s="23" t="s">
        <v>429</v>
      </c>
    </row>
    <row r="12" spans="1:15" ht="15.75">
      <c r="A12" s="20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t="s">
        <v>7</v>
      </c>
      <c r="N12" s="22" t="s">
        <v>390</v>
      </c>
      <c r="O12" s="23" t="s">
        <v>430</v>
      </c>
    </row>
    <row r="13" spans="1:15" ht="15.75">
      <c r="A13" s="20"/>
      <c r="B13" s="21" t="str">
        <f>IF(T!$D$2=T!$M$2,M7,IF(T!$D$2=T!$N$2,N7,O7))</f>
        <v>Is the tablet press well adjusted?</v>
      </c>
      <c r="C13" s="21"/>
      <c r="D13" s="21"/>
      <c r="E13" s="21"/>
      <c r="F13" s="20"/>
      <c r="G13" s="20"/>
      <c r="H13" s="20"/>
      <c r="I13" s="20"/>
      <c r="J13" s="20"/>
      <c r="K13" s="20"/>
      <c r="L13" s="20"/>
      <c r="M13" t="s">
        <v>21</v>
      </c>
      <c r="N13" s="22" t="s">
        <v>391</v>
      </c>
      <c r="O13" s="23" t="s">
        <v>431</v>
      </c>
    </row>
    <row r="14" spans="1:15" ht="15.75">
      <c r="A14" s="20"/>
      <c r="B14" s="21" t="str">
        <f>IF(T!$D$2=T!$M$2,M8,IF(T!$D$2=T!$N$2,N8,O8))</f>
        <v>The press can be considered well adjusted if the deviation is not significant at 5% significance level.</v>
      </c>
      <c r="C14" s="21"/>
      <c r="D14" s="21"/>
      <c r="E14" s="21"/>
      <c r="F14" s="20"/>
      <c r="G14" s="20"/>
      <c r="H14" s="20"/>
      <c r="I14" s="20"/>
      <c r="J14" s="20"/>
      <c r="K14" s="20"/>
      <c r="L14" s="20"/>
      <c r="M14" t="s">
        <v>8</v>
      </c>
      <c r="N14" s="22" t="s">
        <v>392</v>
      </c>
      <c r="O14" s="23" t="s">
        <v>432</v>
      </c>
    </row>
    <row r="15" spans="1:15" ht="15.75">
      <c r="A15" s="20"/>
      <c r="B15" s="21" t="str">
        <f>IF(T!$D$2=T!$M$2,M9,IF(T!$D$2=T!$N$2,N9,O9))</f>
        <v>The distribution can be considered normal.</v>
      </c>
      <c r="C15" s="21"/>
      <c r="D15" s="21"/>
      <c r="E15" s="21"/>
      <c r="F15" s="20"/>
      <c r="G15" s="20"/>
      <c r="H15" s="20"/>
      <c r="I15" s="20"/>
      <c r="J15" s="20"/>
      <c r="K15" s="20"/>
      <c r="L15" s="20"/>
      <c r="M15" t="s">
        <v>9</v>
      </c>
      <c r="N15" s="22" t="s">
        <v>393</v>
      </c>
      <c r="O15" s="23" t="s">
        <v>433</v>
      </c>
    </row>
    <row r="16" spans="1:15" ht="15.75">
      <c r="A16" s="20"/>
      <c r="B16" s="20"/>
      <c r="C16" s="20"/>
      <c r="D16" s="20"/>
      <c r="E16" s="20"/>
      <c r="F16" s="20"/>
      <c r="G16" s="20"/>
      <c r="H16" s="20"/>
      <c r="I16" s="20"/>
      <c r="J16" s="20"/>
      <c r="K16" s="20"/>
      <c r="L16" s="20"/>
      <c r="M16" t="s">
        <v>10</v>
      </c>
      <c r="N16" s="22" t="s">
        <v>394</v>
      </c>
      <c r="O16" s="23" t="s">
        <v>434</v>
      </c>
    </row>
    <row r="17" spans="1:15" ht="47.25">
      <c r="A17" s="20"/>
      <c r="B17" s="2" t="str">
        <f>IF(T!$D$2=T!$M$2,M10,IF(T!$D$2=T!$N$2,N10,O10))</f>
        <v>Which hypothesis testing should be used? Answer with the code given in "Intro".</v>
      </c>
      <c r="C17" s="3" t="s">
        <v>11</v>
      </c>
      <c r="D17" s="20"/>
      <c r="E17" s="20"/>
      <c r="F17" s="20"/>
      <c r="G17" s="20"/>
      <c r="H17" s="20"/>
      <c r="I17" s="20"/>
      <c r="J17" s="20"/>
      <c r="K17" s="20"/>
      <c r="L17" s="20"/>
      <c r="M17" t="s">
        <v>15</v>
      </c>
      <c r="N17" s="22" t="s">
        <v>395</v>
      </c>
      <c r="O17" s="23" t="s">
        <v>435</v>
      </c>
    </row>
    <row r="18" spans="1:15" ht="15.75">
      <c r="A18" s="20"/>
      <c r="B18" s="2" t="str">
        <f>IF(T!$D$2=T!$M$2,M11,IF(T!$D$2=T!$N$2,N11,O11))</f>
        <v>What is the mean of the sample?</v>
      </c>
      <c r="C18" s="3">
        <f>C29</f>
        <v>99.199999999999989</v>
      </c>
      <c r="D18" s="20"/>
      <c r="E18" s="20"/>
      <c r="F18" s="20"/>
      <c r="G18" s="20"/>
      <c r="H18" s="20"/>
      <c r="I18" s="20"/>
      <c r="J18" s="20"/>
      <c r="K18" s="20"/>
      <c r="L18" s="20"/>
      <c r="N18" s="22"/>
      <c r="O18" s="23"/>
    </row>
    <row r="19" spans="1:15" ht="31.5">
      <c r="A19" s="20"/>
      <c r="B19" s="2" t="str">
        <f>IF(T!$D$2=T!$M$2,M12,IF(T!$D$2=T!$N$2,N12,O12))</f>
        <v>Waht is the test statistic calculated from the sample?</v>
      </c>
      <c r="C19" s="3">
        <f>C32</f>
        <v>-0.98102294317595795</v>
      </c>
      <c r="D19" s="20" t="str">
        <f>IF(T!$D$2=T!$M$2,M17,IF(T!$D$2=T!$N$2,N17,O17))</f>
        <v>in case of a t-test, it is the sample t-value</v>
      </c>
      <c r="E19" s="20"/>
      <c r="F19" s="20"/>
      <c r="G19" s="20"/>
      <c r="H19" s="20"/>
      <c r="I19" s="20"/>
      <c r="J19" s="20"/>
      <c r="K19" s="20"/>
      <c r="L19" s="20"/>
      <c r="M19" t="s">
        <v>41</v>
      </c>
      <c r="N19" s="22" t="s">
        <v>219</v>
      </c>
      <c r="O19" s="23" t="s">
        <v>437</v>
      </c>
    </row>
    <row r="20" spans="1:15" ht="31.5">
      <c r="A20" s="20"/>
      <c r="B20" s="2" t="str">
        <f>IF(T!$D$2=T!$M$2,M13,IF(T!$D$2=T!$N$2,N13,O13))</f>
        <v>What is the two-tailed-p-value of the sample?</v>
      </c>
      <c r="C20" s="3">
        <f>C44</f>
        <v>0.38212578999574609</v>
      </c>
      <c r="D20" s="20"/>
      <c r="E20" s="20"/>
      <c r="F20" s="20"/>
      <c r="G20" s="20"/>
      <c r="H20" s="20"/>
      <c r="I20" s="20"/>
      <c r="J20" s="20"/>
      <c r="K20" s="20"/>
      <c r="L20" s="20"/>
      <c r="N20" s="22"/>
      <c r="O20" s="23"/>
    </row>
    <row r="21" spans="1:15" ht="31.5">
      <c r="A21" s="20"/>
      <c r="B21" s="2" t="str">
        <f>IF(T!$D$2=T!$M$2,M14,IF(T!$D$2=T!$N$2,N14,O14))</f>
        <v>Should we accept the null hypothesis? (yes=1, no=0)</v>
      </c>
      <c r="C21" s="3">
        <v>1</v>
      </c>
      <c r="D21" s="20"/>
      <c r="E21" s="20"/>
      <c r="F21" s="20"/>
      <c r="G21" s="20"/>
      <c r="H21" s="20"/>
      <c r="I21" s="20"/>
      <c r="J21" s="20"/>
      <c r="K21" s="20"/>
      <c r="L21" s="20"/>
      <c r="M21" t="s">
        <v>17</v>
      </c>
      <c r="N21" s="22" t="s">
        <v>396</v>
      </c>
      <c r="O21" s="23" t="s">
        <v>436</v>
      </c>
    </row>
    <row r="22" spans="1:15" ht="31.5">
      <c r="A22" s="20"/>
      <c r="B22" s="2" t="str">
        <f>IF(T!$D$2=T!$M$2,M15,IF(T!$D$2=T!$N$2,N15,O15))</f>
        <v>Is the machine well adjusted? (yes=1, no=0)</v>
      </c>
      <c r="C22" s="3">
        <v>1</v>
      </c>
      <c r="D22" s="20"/>
      <c r="E22" s="20"/>
      <c r="F22" s="20"/>
      <c r="G22" s="20"/>
      <c r="H22" s="20"/>
      <c r="I22" s="20"/>
      <c r="J22" s="20"/>
      <c r="K22" s="20"/>
      <c r="L22" s="20"/>
      <c r="M22" t="s">
        <v>18</v>
      </c>
      <c r="N22" s="22" t="s">
        <v>397</v>
      </c>
      <c r="O22" s="23" t="s">
        <v>438</v>
      </c>
    </row>
    <row r="23" spans="1:15" ht="47.25">
      <c r="A23" s="20"/>
      <c r="B23" s="2" t="str">
        <f>IF(T!$D$2=T!$M$2,M16,IF(T!$D$2=T!$N$2,N16,O16))</f>
        <v>What is the possible decision error? (type I = 1, type II = 2)</v>
      </c>
      <c r="C23" s="3">
        <v>2</v>
      </c>
      <c r="D23" s="20"/>
      <c r="E23" s="20"/>
      <c r="F23" s="20"/>
      <c r="G23" s="20"/>
      <c r="H23" s="20"/>
      <c r="I23" s="20"/>
      <c r="J23" s="20"/>
      <c r="K23" s="20"/>
      <c r="L23" s="20"/>
      <c r="M23" t="s">
        <v>19</v>
      </c>
      <c r="N23" s="22" t="s">
        <v>398</v>
      </c>
      <c r="O23" s="23" t="s">
        <v>439</v>
      </c>
    </row>
    <row r="24" spans="1:15" ht="15.75">
      <c r="A24" s="20"/>
      <c r="B24" s="20"/>
      <c r="C24" s="20"/>
      <c r="D24" s="20"/>
      <c r="E24" s="20"/>
      <c r="F24" s="20"/>
      <c r="G24" s="20"/>
      <c r="H24" s="20"/>
      <c r="I24" s="20"/>
      <c r="J24" s="20"/>
      <c r="K24" s="20"/>
      <c r="L24" s="20"/>
      <c r="M24" t="s">
        <v>20</v>
      </c>
      <c r="N24" s="22" t="s">
        <v>399</v>
      </c>
      <c r="O24" s="23" t="s">
        <v>440</v>
      </c>
    </row>
    <row r="25" spans="1:15" ht="56.25">
      <c r="B25" s="31" t="str">
        <f>IF(T!$D$2=T!$M$2,M19,IF(T!$D$2=T!$N$2,N19,O19))</f>
        <v>1. Calculation stepwise, decision based on the p-values:</v>
      </c>
      <c r="M25" t="s">
        <v>14</v>
      </c>
      <c r="N25" s="22" t="s">
        <v>400</v>
      </c>
      <c r="O25" s="23" t="s">
        <v>441</v>
      </c>
    </row>
    <row r="26" spans="1:15" ht="15.75">
      <c r="M26" t="s">
        <v>16</v>
      </c>
      <c r="N26" s="22" t="s">
        <v>401</v>
      </c>
      <c r="O26" s="23" t="s">
        <v>442</v>
      </c>
    </row>
    <row r="27" spans="1:15" ht="15.75">
      <c r="B27" s="4" t="str">
        <f>IF(T!$D$2=T!$M$2,M21,IF(T!$D$2=T!$N$2,N21,O21))</f>
        <v>the expected value according to the H_0:</v>
      </c>
      <c r="C27">
        <v>100</v>
      </c>
      <c r="M27" t="s">
        <v>22</v>
      </c>
      <c r="N27" s="22" t="s">
        <v>402</v>
      </c>
      <c r="O27" s="23" t="s">
        <v>443</v>
      </c>
    </row>
    <row r="28" spans="1:15" ht="15.75">
      <c r="B28" s="4" t="str">
        <f>IF(T!$D$2=T!$M$2,M22,IF(T!$D$2=T!$N$2,N22,O22))</f>
        <v>data count:</v>
      </c>
      <c r="C28">
        <f>COUNT(C7:C11)</f>
        <v>5</v>
      </c>
      <c r="M28" t="s">
        <v>34</v>
      </c>
      <c r="N28" s="22" t="s">
        <v>403</v>
      </c>
      <c r="O28" s="23" t="s">
        <v>444</v>
      </c>
    </row>
    <row r="29" spans="1:15" ht="15.75">
      <c r="B29" s="4" t="str">
        <f>IF(T!$D$2=T!$M$2,M23,IF(T!$D$2=T!$N$2,N23,O23))</f>
        <v>mean of the sample:</v>
      </c>
      <c r="C29">
        <f>AVERAGE(C7:C11)</f>
        <v>99.199999999999989</v>
      </c>
      <c r="M29" t="s">
        <v>24</v>
      </c>
      <c r="N29" s="22" t="s">
        <v>404</v>
      </c>
      <c r="O29" s="23" t="s">
        <v>445</v>
      </c>
    </row>
    <row r="30" spans="1:15" ht="15.75">
      <c r="B30" s="4" t="str">
        <f>IF(T!$D$2=T!$M$2,M24,IF(T!$D$2=T!$N$2,N24,O24))</f>
        <v>estimation of the theoretical standard deviation:</v>
      </c>
      <c r="C30">
        <f>_xlfn.STDEV.S(C7:C11)</f>
        <v>1.8234582528810492</v>
      </c>
      <c r="M30" t="s">
        <v>37</v>
      </c>
      <c r="N30" s="22" t="s">
        <v>405</v>
      </c>
      <c r="O30" s="23" t="s">
        <v>446</v>
      </c>
    </row>
    <row r="31" spans="1:15" ht="15.75">
      <c r="B31" s="4" t="str">
        <f>IF(T!$D$2=T!$M$2,M25,IF(T!$D$2=T!$N$2,N25,O25))</f>
        <v>standard error:</v>
      </c>
      <c r="C31">
        <f>C30/SQRT(C28)</f>
        <v>0.81547532151500557</v>
      </c>
      <c r="M31" t="s">
        <v>23</v>
      </c>
      <c r="N31" s="22" t="s">
        <v>406</v>
      </c>
      <c r="O31" s="23" t="s">
        <v>447</v>
      </c>
    </row>
    <row r="32" spans="1:15" ht="15.75">
      <c r="B32" s="4" t="str">
        <f>IF(T!$D$2=T!$M$2,M26,IF(T!$D$2=T!$N$2,N26,O26))</f>
        <v>sample t-value:</v>
      </c>
      <c r="C32">
        <f>(C29-C27)/C31</f>
        <v>-0.98102294317595795</v>
      </c>
      <c r="N32" s="22"/>
      <c r="O32" s="23"/>
    </row>
    <row r="33" spans="2:15" ht="31.5">
      <c r="B33" s="4" t="str">
        <f>IF(T!$D$2=T!$M$2,M27,IF(T!$D$2=T!$N$2,N27,O27))</f>
        <v>number of degrees of freedom:</v>
      </c>
      <c r="C33">
        <f>C28-1</f>
        <v>4</v>
      </c>
      <c r="M33" s="8" t="s">
        <v>213</v>
      </c>
      <c r="N33" s="24" t="s">
        <v>212</v>
      </c>
      <c r="O33" s="25" t="s">
        <v>214</v>
      </c>
    </row>
    <row r="34" spans="2:15" ht="15.75">
      <c r="M34" s="30" t="str">
        <f>IF(T!$D$2=T!$M$2,M33,IF(T!$D$2=T!$N$2,N33,O33))</f>
        <v>the sample's t-value and p-value _x000D_in the t-distribution</v>
      </c>
      <c r="N34" s="22"/>
      <c r="O34" s="23"/>
    </row>
    <row r="35" spans="2:15" ht="15.75">
      <c r="M35" s="30"/>
      <c r="N35" s="22"/>
      <c r="O35" s="23"/>
    </row>
    <row r="36" spans="2:15" ht="15.75">
      <c r="M36" s="30" t="s">
        <v>77</v>
      </c>
      <c r="N36" s="22" t="s">
        <v>80</v>
      </c>
      <c r="O36" s="23" t="s">
        <v>82</v>
      </c>
    </row>
    <row r="37" spans="2:15" ht="15.75">
      <c r="M37" s="30" t="str">
        <f>IF(T!$D$2=T!$M$2,M36,IF(T!$D$2=T!$N$2,N36,O36))</f>
        <v>t-values</v>
      </c>
      <c r="N37" s="22"/>
      <c r="O37" s="23"/>
    </row>
    <row r="38" spans="2:15" ht="15.75">
      <c r="M38" s="30"/>
      <c r="N38" s="22"/>
      <c r="O38" s="23"/>
    </row>
    <row r="39" spans="2:15" ht="15.75">
      <c r="M39" s="30" t="s">
        <v>215</v>
      </c>
      <c r="N39" s="22" t="s">
        <v>218</v>
      </c>
      <c r="O39" s="23" t="s">
        <v>216</v>
      </c>
    </row>
    <row r="40" spans="2:15" ht="15.75">
      <c r="M40" s="30" t="str">
        <f>IF(T!$D$2=T!$M$2,M39,IF(T!$D$2=T!$N$2,N39,O39))</f>
        <v>the sample's average and p-value _x000D_in the H_0 distribution of possible averages</v>
      </c>
      <c r="N40" s="22"/>
      <c r="O40" s="23"/>
    </row>
    <row r="41" spans="2:15" ht="15.75">
      <c r="M41" s="30"/>
      <c r="N41" s="22"/>
      <c r="O41" s="23"/>
    </row>
    <row r="42" spans="2:15" ht="15.75">
      <c r="M42" s="30" t="s">
        <v>78</v>
      </c>
      <c r="N42" s="22" t="s">
        <v>217</v>
      </c>
      <c r="O42" s="23" t="s">
        <v>83</v>
      </c>
    </row>
    <row r="43" spans="2:15" ht="15.75">
      <c r="M43" s="30" t="str">
        <f>IF(T!$D$2=T!$M$2,M42,IF(T!$D$2=T!$N$2,N42,O42))</f>
        <v>the possible averages of the random samples</v>
      </c>
      <c r="N43" s="22"/>
      <c r="O43" s="23"/>
    </row>
    <row r="44" spans="2:15" ht="15.75">
      <c r="B44" s="4" t="str">
        <f>IF(T!$D$2=T!$M$2,M28,IF(T!$D$2=T!$N$2,N28,O28))</f>
        <v>two-tailed p-value of the sample:</v>
      </c>
      <c r="C44">
        <f>_xlfn.T.DIST.2T(-C32,C33)</f>
        <v>0.38212578999574609</v>
      </c>
      <c r="D44" t="str">
        <f>IF(T!$D$2=T!$M$2,M31,IF(T!$D$2=T!$N$2,N31,O31))</f>
        <v>unfortunately this function only accepts positive t-values</v>
      </c>
      <c r="M44" s="30"/>
      <c r="N44" s="22"/>
      <c r="O44" s="23"/>
    </row>
    <row r="45" spans="2:15" ht="15.75">
      <c r="B45" s="4" t="str">
        <f>IF(T!$D$2=T!$M$2,M29,IF(T!$D$2=T!$N$2,N29,O29))</f>
        <v>decision:</v>
      </c>
      <c r="C45" s="34" t="str">
        <f>IF(T!$D$2=T!$M$2,M30,IF(T!$D$2=T!$N$2,N30,O30))</f>
        <v>H_0 is accepted because p_sample &gt; p_crit (the random occurrence of the sample's mean is probable if H_0 is true)</v>
      </c>
      <c r="M45" s="30" t="s">
        <v>79</v>
      </c>
      <c r="N45" s="22" t="s">
        <v>81</v>
      </c>
      <c r="O45" s="23" t="s">
        <v>84</v>
      </c>
    </row>
    <row r="46" spans="2:15" ht="15.75">
      <c r="M46" s="30" t="str">
        <f>IF(T!$D$2=T!$M$2,M45,IF(T!$D$2=T!$N$2,N45,O45))</f>
        <v>dp/d(average)</v>
      </c>
      <c r="N46" s="22"/>
      <c r="O46" s="23"/>
    </row>
    <row r="47" spans="2:15" ht="56.25">
      <c r="B47" s="31" t="str">
        <f>IF(T!$D$2=T!$M$2,M54,IF(T!$D$2=T!$N$2,N54,O54))</f>
        <v>2. Calculation stepwise, decision based on t-values:</v>
      </c>
      <c r="M47" s="30"/>
      <c r="N47" s="22"/>
      <c r="O47" s="23"/>
    </row>
    <row r="48" spans="2:15" ht="15.75">
      <c r="M48" s="30" t="s">
        <v>223</v>
      </c>
      <c r="N48" s="22" t="s">
        <v>221</v>
      </c>
      <c r="O48" s="23" t="s">
        <v>225</v>
      </c>
    </row>
    <row r="49" spans="2:15" ht="15.75">
      <c r="B49" s="4" t="str">
        <f>IF(T!$D$2=T!$M$2,M21,IF(T!$D$2=T!$N$2,N21,O21))</f>
        <v>the expected value according to the H_0:</v>
      </c>
      <c r="C49">
        <v>100</v>
      </c>
      <c r="M49" s="30" t="str">
        <f>IF(T!$D$2=T!$M$2,M48,IF(T!$D$2=T!$N$2,N48,O48))</f>
        <v>the confidence interval and the significance level _x000D_in the t-distribution _x000D_and the position of the sample t-value</v>
      </c>
      <c r="N49" s="22"/>
      <c r="O49" s="23"/>
    </row>
    <row r="50" spans="2:15" ht="15.75">
      <c r="B50" s="4" t="str">
        <f>IF(T!$D$2=T!$M$2,M22,IF(T!$D$2=T!$N$2,N22,O22))</f>
        <v>data count:</v>
      </c>
      <c r="C50">
        <f>COUNT(C7:C11)</f>
        <v>5</v>
      </c>
      <c r="M50" s="30"/>
      <c r="N50" s="22"/>
      <c r="O50" s="23"/>
    </row>
    <row r="51" spans="2:15" ht="15.75">
      <c r="B51" s="4" t="str">
        <f>IF(T!$D$2=T!$M$2,M23,IF(T!$D$2=T!$N$2,N23,O23))</f>
        <v>mean of the sample:</v>
      </c>
      <c r="C51">
        <f>AVERAGE(C7:C11)</f>
        <v>99.199999999999989</v>
      </c>
      <c r="M51" s="30" t="s">
        <v>224</v>
      </c>
      <c r="N51" s="22" t="s">
        <v>222</v>
      </c>
      <c r="O51" s="23" t="s">
        <v>226</v>
      </c>
    </row>
    <row r="52" spans="2:15" ht="15.75">
      <c r="B52" s="4" t="str">
        <f>IF(T!$D$2=T!$M$2,M24,IF(T!$D$2=T!$N$2,N24,O24))</f>
        <v>estimation of the theoretical standard deviation:</v>
      </c>
      <c r="C52">
        <f>_xlfn.STDEV.S(C7:C11)</f>
        <v>1.8234582528810492</v>
      </c>
      <c r="M52" s="30" t="str">
        <f>IF(T!$D$2=T!$M$2,M51,IF(T!$D$2=T!$N$2,N51,O51))</f>
        <v>the confidence interval and the significance level _x000D_in the H_0 distribution of possible averages _x000D_and the position of the sample average</v>
      </c>
      <c r="N52" s="22"/>
      <c r="O52" s="23"/>
    </row>
    <row r="53" spans="2:15" ht="15.75">
      <c r="B53" s="4" t="str">
        <f>IF(T!$D$2=T!$M$2,M25,IF(T!$D$2=T!$N$2,N25,O25))</f>
        <v>standard error:</v>
      </c>
      <c r="C53">
        <f>C52/SQRT(C50)</f>
        <v>0.81547532151500557</v>
      </c>
      <c r="M53" s="30"/>
      <c r="N53" s="22"/>
      <c r="O53" s="23"/>
    </row>
    <row r="54" spans="2:15" ht="15.75">
      <c r="B54" s="4" t="str">
        <f>IF(T!$D$2=T!$M$2,M26,IF(T!$D$2=T!$N$2,N26,O26))</f>
        <v>sample t-value:</v>
      </c>
      <c r="C54">
        <f>(C51-C49)/C53</f>
        <v>-0.98102294317595795</v>
      </c>
      <c r="M54" s="30" t="s">
        <v>40</v>
      </c>
      <c r="N54" s="22" t="s">
        <v>448</v>
      </c>
      <c r="O54" s="23" t="s">
        <v>449</v>
      </c>
    </row>
    <row r="55" spans="2:15" ht="15.75">
      <c r="B55" s="4" t="str">
        <f>IF(T!$D$2=T!$M$2,M27,IF(T!$D$2=T!$N$2,N27,O27))</f>
        <v>number of degrees of freedom:</v>
      </c>
      <c r="C55">
        <f>C50-1</f>
        <v>4</v>
      </c>
      <c r="M55" s="30" t="s">
        <v>25</v>
      </c>
      <c r="N55" s="22" t="s">
        <v>411</v>
      </c>
      <c r="O55" s="23" t="s">
        <v>450</v>
      </c>
    </row>
    <row r="56" spans="2:15" ht="15.75">
      <c r="B56" s="4" t="str">
        <f>IF(T!$D$2=T!$M$2,M55,IF(T!$D$2=T!$N$2,N55,O55))</f>
        <v>significance level:</v>
      </c>
      <c r="C56">
        <v>0.05</v>
      </c>
      <c r="M56" s="30" t="s">
        <v>26</v>
      </c>
      <c r="N56" s="22" t="s">
        <v>263</v>
      </c>
      <c r="O56" s="23" t="s">
        <v>264</v>
      </c>
    </row>
    <row r="57" spans="2:15" ht="15.75">
      <c r="M57" s="30" t="s">
        <v>27</v>
      </c>
      <c r="N57" s="22" t="s">
        <v>412</v>
      </c>
      <c r="O57" s="23" t="s">
        <v>451</v>
      </c>
    </row>
    <row r="58" spans="2:15" ht="15.75">
      <c r="M58" s="30" t="s">
        <v>28</v>
      </c>
      <c r="N58" s="22" t="s">
        <v>413</v>
      </c>
      <c r="O58" s="23" t="s">
        <v>452</v>
      </c>
    </row>
    <row r="59" spans="2:15" ht="15.75">
      <c r="M59" s="30" t="s">
        <v>35</v>
      </c>
      <c r="N59" s="22" t="s">
        <v>414</v>
      </c>
      <c r="O59" s="23" t="s">
        <v>453</v>
      </c>
    </row>
    <row r="60" spans="2:15" ht="15.75">
      <c r="M60" s="30" t="s">
        <v>172</v>
      </c>
      <c r="N60" s="22" t="s">
        <v>415</v>
      </c>
      <c r="O60" s="23" t="s">
        <v>454</v>
      </c>
    </row>
    <row r="61" spans="2:15" ht="15.75">
      <c r="M61" s="30" t="s">
        <v>36</v>
      </c>
      <c r="N61" s="22" t="s">
        <v>455</v>
      </c>
      <c r="O61" s="23" t="s">
        <v>456</v>
      </c>
    </row>
    <row r="62" spans="2:15" ht="15.75">
      <c r="M62" s="30" t="s">
        <v>43</v>
      </c>
      <c r="N62" s="22" t="s">
        <v>416</v>
      </c>
      <c r="O62" s="23" t="s">
        <v>457</v>
      </c>
    </row>
    <row r="63" spans="2:15" ht="15.75">
      <c r="M63" s="30" t="s">
        <v>45</v>
      </c>
      <c r="N63" s="22" t="s">
        <v>417</v>
      </c>
      <c r="O63" s="23" t="s">
        <v>458</v>
      </c>
    </row>
    <row r="64" spans="2:15" ht="15.75">
      <c r="M64" s="30"/>
      <c r="N64" s="22"/>
      <c r="O64" s="23"/>
    </row>
    <row r="65" spans="2:15" ht="15.75">
      <c r="B65" s="4" t="str">
        <f>IF(T!$D$2=T!$M$2,M56,IF(T!$D$2=T!$N$2,N56,O56))</f>
        <v>critical t-value:</v>
      </c>
      <c r="C65">
        <f>_xlfn.T.INV.2T(C56,C55)</f>
        <v>2.7764451051977934</v>
      </c>
      <c r="D65" t="str">
        <f>IF(T!$D$2=T!$M$2,M62,IF(T!$D$2=T!$N$2,N62,O62))</f>
        <v>earlier, this value was found in look-up tables, so the decision making needed only relatively easy calculations.</v>
      </c>
      <c r="M65" s="30" t="s">
        <v>39</v>
      </c>
      <c r="N65" s="22" t="s">
        <v>335</v>
      </c>
      <c r="O65" s="23" t="s">
        <v>459</v>
      </c>
    </row>
    <row r="66" spans="2:15" ht="15.75">
      <c r="D66" t="str">
        <f>IF(T!$D$2=T!$M$2,M63,IF(T!$D$2=T!$N$2,N63,O63))</f>
        <v>(the table contains only positive t-values and one-tailed p-values)</v>
      </c>
      <c r="M66" s="30" t="s">
        <v>44</v>
      </c>
      <c r="N66" s="22" t="s">
        <v>418</v>
      </c>
      <c r="O66" s="23" t="s">
        <v>460</v>
      </c>
    </row>
    <row r="67" spans="2:15" ht="31.5">
      <c r="B67" s="4" t="str">
        <f>IF(T!$D$2=T!$M$2,M57,IF(T!$D$2=T!$N$2,N57,O57))</f>
        <v>lower limit of the confidence interval of the t-distribution:</v>
      </c>
      <c r="C67">
        <f>-C65</f>
        <v>-2.7764451051977934</v>
      </c>
      <c r="M67" s="30" t="s">
        <v>29</v>
      </c>
      <c r="N67" s="22" t="s">
        <v>419</v>
      </c>
      <c r="O67" s="23" t="s">
        <v>461</v>
      </c>
    </row>
    <row r="68" spans="2:15" ht="31.5">
      <c r="B68" s="4" t="str">
        <f>IF(T!$D$2=T!$M$2,M58,IF(T!$D$2=T!$N$2,N58,O58))</f>
        <v>upper limit of the confidence interval of the t-distribution:</v>
      </c>
      <c r="C68">
        <f>+C65</f>
        <v>2.7764451051977934</v>
      </c>
      <c r="M68" s="30" t="s">
        <v>38</v>
      </c>
      <c r="N68" s="22" t="s">
        <v>420</v>
      </c>
      <c r="O68" s="23" t="s">
        <v>462</v>
      </c>
    </row>
    <row r="69" spans="2:15" ht="47.25">
      <c r="B69" s="4" t="str">
        <f>IF(T!$D$2=T!$M$2,M59,IF(T!$D$2=T!$N$2,N59,O59))</f>
        <v>lower limit of the confidence interval of the distribution of the means according to H_0:</v>
      </c>
      <c r="C69">
        <f>C49+C67*C53</f>
        <v>97.735877535170061</v>
      </c>
      <c r="M69" s="30"/>
      <c r="N69" s="22"/>
      <c r="O69" s="23"/>
    </row>
    <row r="70" spans="2:15" ht="47.25">
      <c r="B70" s="4" t="str">
        <f>IF(T!$D$2=T!$M$2,M60,IF(T!$D$2=T!$N$2,N60,O60))</f>
        <v>upper limit of the confidence interval of the distribution of the means according to H_0:</v>
      </c>
      <c r="C70">
        <f>C49+C68*C53</f>
        <v>102.26412246482994</v>
      </c>
      <c r="M70" s="30" t="s">
        <v>220</v>
      </c>
      <c r="N70" s="22" t="s">
        <v>244</v>
      </c>
      <c r="O70" s="23" t="s">
        <v>245</v>
      </c>
    </row>
    <row r="71" spans="2:15" ht="15.75">
      <c r="B71" s="4" t="str">
        <f>IF(T!$D$2=T!$M$2,M29,IF(T!$D$2=T!$N$2,N29,O29))</f>
        <v>decision:</v>
      </c>
      <c r="C71" t="str">
        <f>IF(T!$D$2=T!$M$2,M61,IF(T!$D$2=T!$N$2,N61,O61))</f>
        <v>H_0 is accepted because t_lower &lt; t_sample &lt; t_upper (t_sample is within the confidence interval)</v>
      </c>
      <c r="M71" s="30" t="str">
        <f>IF(T!$D$2=T!$M$2,M70,IF(T!$D$2=T!$N$2,N70,O70))</f>
        <v>sample</v>
      </c>
      <c r="N71" s="22"/>
      <c r="O71" s="23"/>
    </row>
    <row r="72" spans="2:15" ht="15.75">
      <c r="M72" s="30"/>
      <c r="N72" s="22"/>
      <c r="O72" s="23"/>
    </row>
    <row r="73" spans="2:15" ht="56.25">
      <c r="B73" s="31" t="str">
        <f>IF(T!$D$2=T!$M$2,M65,IF(T!$D$2=T!$N$2,N65,O65))</f>
        <v>3. Calculation with the T.TEST function, decision based on the p-values:</v>
      </c>
      <c r="M73" s="30" t="s">
        <v>162</v>
      </c>
      <c r="N73" s="22" t="s">
        <v>250</v>
      </c>
      <c r="O73" s="23" t="s">
        <v>251</v>
      </c>
    </row>
    <row r="74" spans="2:15" ht="15.75">
      <c r="M74" s="30" t="str">
        <f>IF(T!$D$2=T!$M$2,M73,IF(T!$D$2=T!$N$2,N73,O73))</f>
        <v>mean</v>
      </c>
      <c r="N74" s="22"/>
      <c r="O74" s="23"/>
    </row>
    <row r="75" spans="2:15" ht="15.75">
      <c r="B75" t="str">
        <f>IF(T!$D$2=T!$M$2,M66,IF(T!$D$2=T!$N$2,N66,O66))</f>
        <v>Copy the expected value according to the H_0 next to the sample elements:</v>
      </c>
      <c r="M75" s="30"/>
      <c r="N75" s="22"/>
      <c r="O75" s="23"/>
    </row>
    <row r="76" spans="2:15" ht="15.75">
      <c r="M76" s="30" t="s">
        <v>246</v>
      </c>
      <c r="N76" s="22" t="s">
        <v>247</v>
      </c>
      <c r="O76" s="23" t="s">
        <v>463</v>
      </c>
    </row>
    <row r="77" spans="2:15" ht="15.75">
      <c r="B77" s="7" t="str">
        <f>IF(T!$D$2=T!$M$2,M67,IF(T!$D$2=T!$N$2,N67,O67))</f>
        <v>sample:</v>
      </c>
      <c r="C77" s="1" t="s">
        <v>33</v>
      </c>
      <c r="M77" s="30" t="str">
        <f>IF(T!$D$2=T!$M$2,M76,IF(T!$D$2=T!$N$2,N76,O76))</f>
        <v>estimation of the theoretical standard deviation</v>
      </c>
      <c r="N77" s="22"/>
      <c r="O77" s="23"/>
    </row>
    <row r="78" spans="2:15" ht="15.75">
      <c r="B78" s="1">
        <v>100.5</v>
      </c>
      <c r="C78" s="1">
        <v>100</v>
      </c>
      <c r="M78" s="30"/>
      <c r="N78" s="22"/>
      <c r="O78" s="23"/>
    </row>
    <row r="79" spans="2:15" ht="15.75">
      <c r="B79" s="1">
        <v>98.2</v>
      </c>
      <c r="C79" s="1">
        <v>100</v>
      </c>
      <c r="M79" s="30" t="s">
        <v>163</v>
      </c>
      <c r="N79" s="22" t="s">
        <v>248</v>
      </c>
      <c r="O79" s="23" t="s">
        <v>249</v>
      </c>
    </row>
    <row r="80" spans="2:15" ht="15.75">
      <c r="B80" s="1">
        <v>99.1</v>
      </c>
      <c r="C80" s="1">
        <v>100</v>
      </c>
      <c r="M80" s="30" t="str">
        <f>IF(T!$D$2=T!$M$2,M79,IF(T!$D$2=T!$N$2,N79,O79))</f>
        <v>data count</v>
      </c>
      <c r="N80" s="22"/>
      <c r="O80" s="23"/>
    </row>
    <row r="81" spans="2:15" ht="15.75">
      <c r="B81" s="1">
        <v>101.4</v>
      </c>
      <c r="C81" s="1">
        <v>100</v>
      </c>
      <c r="M81" s="30"/>
      <c r="N81" s="22"/>
      <c r="O81" s="23"/>
    </row>
    <row r="82" spans="2:15" ht="15.75">
      <c r="B82" s="1">
        <v>96.8</v>
      </c>
      <c r="C82" s="1">
        <v>100</v>
      </c>
      <c r="M82" s="30" t="s">
        <v>257</v>
      </c>
      <c r="N82" s="22" t="s">
        <v>258</v>
      </c>
      <c r="O82" s="23" t="s">
        <v>259</v>
      </c>
    </row>
    <row r="83" spans="2:15" ht="15.75">
      <c r="M83" s="30" t="str">
        <f>IF(T!$D$2=T!$M$2,M82,IF(T!$D$2=T!$N$2,N82,O82))</f>
        <v>standard error _x000D_(standard deviation of the mean)</v>
      </c>
      <c r="N83" s="22"/>
      <c r="O83" s="23"/>
    </row>
    <row r="84" spans="2:15" ht="15.75">
      <c r="B84" s="4" t="str">
        <f>IF(T!$D$2=T!$M$2,M28,IF(T!$D$2=T!$N$2,N28,O28))</f>
        <v>two-tailed p-value of the sample:</v>
      </c>
      <c r="C84">
        <f>_xlfn.T.TEST(B78:B82,C78:C82,2,1)</f>
        <v>0.38212578999574609</v>
      </c>
      <c r="M84" s="30"/>
      <c r="N84" s="22"/>
      <c r="O84" s="23"/>
    </row>
    <row r="85" spans="2:15" ht="15.75">
      <c r="B85" s="4" t="str">
        <f>IF(T!$D$2=T!$M$2,M26,IF(T!$D$2=T!$N$2,N26,O26))</f>
        <v>sample t-value:</v>
      </c>
      <c r="C85">
        <f>_xlfn.T.INV.2T(C84,4)</f>
        <v>0.98102294317595795</v>
      </c>
      <c r="D85" s="34" t="str">
        <f>IF(T!$D$2=T!$M$2,M68,IF(T!$D$2=T!$N$2,N68,O68))</f>
        <v>I only calculate this because the tasks ask for it (the sign of the t-value does not matter at the evaluation of theexaminations)</v>
      </c>
      <c r="M85" s="30" t="s">
        <v>252</v>
      </c>
      <c r="N85" s="22" t="s">
        <v>253</v>
      </c>
      <c r="O85" s="23" t="s">
        <v>254</v>
      </c>
    </row>
    <row r="86" spans="2:15" ht="15.75">
      <c r="B86" s="4" t="str">
        <f>IF(T!$D$2=T!$M$2,M29,IF(T!$D$2=T!$N$2,N29,O29))</f>
        <v>decision:</v>
      </c>
      <c r="C86" s="34" t="str">
        <f>IF(T!$D$2=T!$M$2,M30,IF(T!$D$2=T!$N$2,N30,O30))</f>
        <v>H_0 is accepted because p_sample &gt; p_crit (the random occurrence of the sample's mean is probable if H_0 is true)</v>
      </c>
      <c r="M86" s="30" t="str">
        <f>IF(T!$D$2=T!$M$2,M85,IF(T!$D$2=T!$N$2,N85,O85))</f>
        <v>null hypothesis</v>
      </c>
      <c r="N86" s="22"/>
      <c r="O86" s="23"/>
    </row>
    <row r="87" spans="2:15" ht="15.75">
      <c r="M87" s="30"/>
      <c r="N87" s="22"/>
      <c r="O87" s="23"/>
    </row>
    <row r="88" spans="2:15" ht="37.5">
      <c r="B88" s="31" t="str">
        <f>IF(T!$D$2=T!$M$2,M97,IF(T!$D$2=T!$N$2,N97,O97))</f>
        <v>4. Calculation with the "Data Analysis" program:</v>
      </c>
      <c r="M88" s="30" t="s">
        <v>255</v>
      </c>
      <c r="N88" s="22" t="s">
        <v>409</v>
      </c>
      <c r="O88" s="23" t="s">
        <v>256</v>
      </c>
    </row>
    <row r="89" spans="2:15" ht="15.75">
      <c r="M89" s="30" t="str">
        <f>IF(T!$D$2=T!$M$2,M88,IF(T!$D$2=T!$N$2,N88,O88))</f>
        <v>expected value</v>
      </c>
      <c r="N89" s="22"/>
      <c r="O89" s="23"/>
    </row>
    <row r="90" spans="2:15" ht="15.75">
      <c r="B90" s="30" t="str">
        <f>IF(T!$D$2=T!$M$2,M98,IF(T!$D$2=T!$N$2,N98,O98))</f>
        <v>It only works on PC, not on Mac!</v>
      </c>
      <c r="M90" s="30"/>
      <c r="N90" s="22"/>
      <c r="O90" s="23"/>
    </row>
    <row r="91" spans="2:15" ht="15.75">
      <c r="M91" s="30" t="s">
        <v>295</v>
      </c>
      <c r="N91" s="22" t="s">
        <v>296</v>
      </c>
      <c r="O91" s="23" t="s">
        <v>297</v>
      </c>
    </row>
    <row r="92" spans="2:15" ht="15.75">
      <c r="B92" t="str">
        <f>IF(T!$D$2=T!$M$2,M66,IF(T!$D$2=T!$N$2,N66,O66))</f>
        <v>Copy the expected value according to the H_0 next to the sample elements:</v>
      </c>
      <c r="M92" s="30" t="str">
        <f>IF(T!$D$2=T!$M$2,M91,IF(T!$D$2=T!$N$2,N91,O91))</f>
        <v>t-value _x000D_of the sample</v>
      </c>
      <c r="N92" s="22"/>
      <c r="O92" s="23"/>
    </row>
    <row r="93" spans="2:15" ht="15.75">
      <c r="M93" s="30"/>
      <c r="N93" s="22"/>
      <c r="O93" s="23"/>
    </row>
    <row r="94" spans="2:15" ht="15.75">
      <c r="B94" s="7" t="str">
        <f>IF(T!$D$2=T!$M$2,M67,IF(T!$D$2=T!$N$2,N67,O67))</f>
        <v>sample:</v>
      </c>
      <c r="C94" s="1" t="s">
        <v>33</v>
      </c>
      <c r="M94" s="30" t="s">
        <v>298</v>
      </c>
      <c r="N94" s="22" t="s">
        <v>299</v>
      </c>
      <c r="O94" s="23" t="s">
        <v>300</v>
      </c>
    </row>
    <row r="95" spans="2:15" ht="15.75">
      <c r="B95" s="1">
        <v>100.5</v>
      </c>
      <c r="C95" s="1">
        <v>100</v>
      </c>
      <c r="M95" s="30" t="str">
        <f>IF(T!$D$2=T!$M$2,M94,IF(T!$D$2=T!$N$2,N94,O94))</f>
        <v>two-tailed p-value _x000D_of the sample</v>
      </c>
      <c r="N95" s="22"/>
      <c r="O95" s="23"/>
    </row>
    <row r="96" spans="2:15" ht="15.75">
      <c r="B96" s="1">
        <v>98.2</v>
      </c>
      <c r="C96" s="1">
        <v>100</v>
      </c>
      <c r="M96" s="30"/>
      <c r="N96" s="22"/>
      <c r="O96" s="23"/>
    </row>
    <row r="97" spans="2:15" ht="15.75">
      <c r="B97" s="1">
        <v>99.1</v>
      </c>
      <c r="C97" s="1">
        <v>100</v>
      </c>
      <c r="M97" t="s">
        <v>42</v>
      </c>
      <c r="N97" s="22" t="s">
        <v>336</v>
      </c>
      <c r="O97" s="23" t="s">
        <v>337</v>
      </c>
    </row>
    <row r="98" spans="2:15" ht="15.75">
      <c r="B98" s="1">
        <v>101.4</v>
      </c>
      <c r="C98" s="1">
        <v>100</v>
      </c>
      <c r="M98" t="s">
        <v>294</v>
      </c>
      <c r="N98" s="22" t="s">
        <v>338</v>
      </c>
      <c r="O98" s="23" t="s">
        <v>339</v>
      </c>
    </row>
    <row r="99" spans="2:15" ht="15.75">
      <c r="B99" s="1">
        <v>96.8</v>
      </c>
      <c r="C99" s="1">
        <v>100</v>
      </c>
      <c r="M99" s="30" t="s">
        <v>329</v>
      </c>
      <c r="N99" s="22" t="s">
        <v>330</v>
      </c>
      <c r="O99" s="23" t="s">
        <v>331</v>
      </c>
    </row>
    <row r="100" spans="2:15" ht="15.75">
      <c r="M100" t="s">
        <v>328</v>
      </c>
      <c r="N100" s="22" t="s">
        <v>341</v>
      </c>
      <c r="O100" s="23" t="s">
        <v>340</v>
      </c>
    </row>
    <row r="101" spans="2:15" ht="47.25">
      <c r="B101" s="8" t="str">
        <f>IF(T!$D$2=T!$M$2,M99,IF(T!$D$2=T!$N$2,N99,O99))</f>
        <v>–&gt; Data _x000D_ –&gt; Data Analysis _x000D_  –&gt; t-Test: Paired Two Sample _x000D_       for Means</v>
      </c>
      <c r="M101" s="30" t="s">
        <v>332</v>
      </c>
      <c r="N101" s="22" t="s">
        <v>333</v>
      </c>
      <c r="O101" s="23" t="s">
        <v>334</v>
      </c>
    </row>
    <row r="102" spans="2:15" ht="47.25">
      <c r="B102" s="4" t="str">
        <f>IF(T!$D$2=T!$M$2,M100,IF(T!$D$2=T!$N$2,N100,O100))</f>
        <v>If the icon of Data Analysis can not be found, the program must be installed (Excel 2010):</v>
      </c>
      <c r="N102" s="22"/>
      <c r="O102" s="23"/>
    </row>
    <row r="103" spans="2:15" ht="47.25">
      <c r="B103" s="8" t="str">
        <f>IF(T!$D$2=T!$M$2,M101,IF(T!$D$2=T!$N$2,N101,O101))</f>
        <v>–&gt; File _x000D_ –&gt; Options _x000D_  –&gt; Add-Ins _x000D_   –&gt; Excel Add-Ins _x000D_    –&gt; Go… _x000D_     –&gt; Analysis ToolPak _x000D_      –&gt; OK</v>
      </c>
      <c r="N103" s="22"/>
      <c r="O103" s="23"/>
    </row>
    <row r="104" spans="2:15" ht="15.75">
      <c r="M104" t="s">
        <v>314</v>
      </c>
      <c r="N104" s="22" t="s">
        <v>281</v>
      </c>
      <c r="O104" s="23" t="s">
        <v>302</v>
      </c>
    </row>
    <row r="105" spans="2:15" ht="15.75">
      <c r="N105" s="22"/>
      <c r="O105" s="23"/>
    </row>
    <row r="106" spans="2:15" ht="15.75">
      <c r="B106" t="str">
        <f>IF(T!$D$2=T!$M$2,M104,IF(T!$D$2=T!$N$2,N104,O104))</f>
        <v>t-Test: Paired Two Sample for Means</v>
      </c>
      <c r="N106" s="22"/>
      <c r="O106" s="23"/>
    </row>
    <row r="107" spans="2:15" ht="16.5" thickBot="1">
      <c r="M107" t="s">
        <v>317</v>
      </c>
      <c r="N107" s="22" t="s">
        <v>250</v>
      </c>
      <c r="O107" s="23" t="s">
        <v>303</v>
      </c>
    </row>
    <row r="108" spans="2:15" ht="15.75">
      <c r="B108" s="28"/>
      <c r="C108" s="28" t="str">
        <f>IF(T!$D$2=T!$M$2,M119,IF(T!$D$2=T!$N$2,N119,O119))</f>
        <v>Variable 1</v>
      </c>
      <c r="D108" s="28" t="str">
        <f>IF(T!$D$2=T!$M$2,M120,IF(T!$D$2=T!$N$2,N120,O120))</f>
        <v>Variable 2</v>
      </c>
      <c r="M108" t="s">
        <v>318</v>
      </c>
      <c r="N108" s="22" t="s">
        <v>284</v>
      </c>
      <c r="O108" s="23" t="s">
        <v>304</v>
      </c>
    </row>
    <row r="109" spans="2:15" ht="15.75">
      <c r="B109" s="26" t="str">
        <f>IF(T!$D$2=T!$M$2,M107,IF(T!$D$2=T!$N$2,N107,O107))</f>
        <v>Mean</v>
      </c>
      <c r="C109" s="26">
        <v>99.199999999999989</v>
      </c>
      <c r="D109" s="26">
        <v>100</v>
      </c>
      <c r="M109" t="s">
        <v>319</v>
      </c>
      <c r="N109" s="22" t="s">
        <v>285</v>
      </c>
      <c r="O109" s="23" t="s">
        <v>305</v>
      </c>
    </row>
    <row r="110" spans="2:15" ht="15.75">
      <c r="B110" s="26" t="str">
        <f>IF(T!$D$2=T!$M$2,M108,IF(T!$D$2=T!$N$2,N108,O108))</f>
        <v>Variance</v>
      </c>
      <c r="C110" s="26">
        <v>3.3250000000000086</v>
      </c>
      <c r="D110" s="26">
        <v>0</v>
      </c>
      <c r="M110" t="s">
        <v>320</v>
      </c>
      <c r="N110" s="22" t="s">
        <v>286</v>
      </c>
      <c r="O110" s="23" t="s">
        <v>306</v>
      </c>
    </row>
    <row r="111" spans="2:15" ht="15.75">
      <c r="B111" s="26" t="str">
        <f>IF(T!$D$2=T!$M$2,M109,IF(T!$D$2=T!$N$2,N109,O109))</f>
        <v>Observations</v>
      </c>
      <c r="C111" s="26">
        <v>5</v>
      </c>
      <c r="D111" s="26">
        <v>5</v>
      </c>
      <c r="M111" t="s">
        <v>321</v>
      </c>
      <c r="N111" s="22" t="s">
        <v>287</v>
      </c>
      <c r="O111" s="23" t="s">
        <v>307</v>
      </c>
    </row>
    <row r="112" spans="2:15" ht="15.75">
      <c r="B112" s="26" t="str">
        <f>IF(T!$D$2=T!$M$2,M110,IF(T!$D$2=T!$N$2,N110,O110))</f>
        <v>Pearson Correlation</v>
      </c>
      <c r="C112" s="26" t="str">
        <f>IF(T!$D$2=T!$M$2,M121,IF(T!$D$2=T!$N$2,N121,O121))</f>
        <v>#DIV/0!</v>
      </c>
      <c r="D112" s="26"/>
      <c r="M112" t="s">
        <v>308</v>
      </c>
      <c r="N112" s="22" t="s">
        <v>288</v>
      </c>
      <c r="O112" s="23" t="s">
        <v>308</v>
      </c>
    </row>
    <row r="113" spans="2:15" ht="15.75">
      <c r="B113" s="26" t="str">
        <f>IF(T!$D$2=T!$M$2,M111,IF(T!$D$2=T!$N$2,N111,O111))</f>
        <v>Hypothesized Mean Difference</v>
      </c>
      <c r="C113" s="26">
        <v>0</v>
      </c>
      <c r="D113" s="26"/>
      <c r="M113" t="s">
        <v>322</v>
      </c>
      <c r="N113" s="22" t="s">
        <v>289</v>
      </c>
      <c r="O113" s="23" t="s">
        <v>309</v>
      </c>
    </row>
    <row r="114" spans="2:15" ht="15.75">
      <c r="B114" s="26" t="str">
        <f>IF(T!$D$2=T!$M$2,M112,IF(T!$D$2=T!$N$2,N112,O112))</f>
        <v>df</v>
      </c>
      <c r="C114" s="26">
        <v>4</v>
      </c>
      <c r="D114" s="26"/>
      <c r="M114" t="s">
        <v>323</v>
      </c>
      <c r="N114" s="22" t="s">
        <v>290</v>
      </c>
      <c r="O114" s="23" t="s">
        <v>310</v>
      </c>
    </row>
    <row r="115" spans="2:15" ht="15.75">
      <c r="B115" s="26" t="str">
        <f>IF(T!$D$2=T!$M$2,M113,IF(T!$D$2=T!$N$2,N113,O113))</f>
        <v>t Stat</v>
      </c>
      <c r="C115" s="26">
        <v>-0.98102294317594396</v>
      </c>
      <c r="D115" s="26"/>
      <c r="M115" t="s">
        <v>324</v>
      </c>
      <c r="N115" s="22" t="s">
        <v>291</v>
      </c>
      <c r="O115" s="23" t="s">
        <v>311</v>
      </c>
    </row>
    <row r="116" spans="2:15" ht="15.75">
      <c r="B116" s="26" t="str">
        <f>IF(T!$D$2=T!$M$2,M114,IF(T!$D$2=T!$N$2,N114,O114))</f>
        <v>P(T&lt;=t) one-tail</v>
      </c>
      <c r="C116" s="26">
        <v>0.19106289499787607</v>
      </c>
      <c r="D116" s="26"/>
      <c r="M116" t="s">
        <v>325</v>
      </c>
      <c r="N116" s="22" t="s">
        <v>292</v>
      </c>
      <c r="O116" s="23" t="s">
        <v>312</v>
      </c>
    </row>
    <row r="117" spans="2:15" ht="15.75">
      <c r="B117" s="26" t="str">
        <f>IF(T!$D$2=T!$M$2,M115,IF(T!$D$2=T!$N$2,N115,O115))</f>
        <v>t Critical one-tail</v>
      </c>
      <c r="C117" s="26">
        <v>2.1318467863266499</v>
      </c>
      <c r="D117" s="26"/>
      <c r="M117" t="s">
        <v>326</v>
      </c>
      <c r="N117" s="22" t="s">
        <v>293</v>
      </c>
      <c r="O117" s="23" t="s">
        <v>313</v>
      </c>
    </row>
    <row r="118" spans="2:15" ht="15.75">
      <c r="B118" s="26" t="str">
        <f>IF(T!$D$2=T!$M$2,M116,IF(T!$D$2=T!$N$2,N116,O116))</f>
        <v>P(T&lt;=t) two-tail</v>
      </c>
      <c r="C118" s="26">
        <v>0.38212578999575214</v>
      </c>
      <c r="D118" s="26"/>
      <c r="N118" s="22"/>
      <c r="O118" s="23"/>
    </row>
    <row r="119" spans="2:15" ht="16.5" thickBot="1">
      <c r="B119" s="27" t="str">
        <f>IF(T!$D$2=T!$M$2,M117,IF(T!$D$2=T!$N$2,N117,O117))</f>
        <v>t Critical two-tail</v>
      </c>
      <c r="C119" s="27">
        <v>2.7764451051977934</v>
      </c>
      <c r="D119" s="27"/>
      <c r="M119" t="s">
        <v>315</v>
      </c>
      <c r="N119" s="22" t="s">
        <v>282</v>
      </c>
      <c r="O119" s="23" t="s">
        <v>282</v>
      </c>
    </row>
    <row r="120" spans="2:15" ht="15.75">
      <c r="M120" t="s">
        <v>316</v>
      </c>
      <c r="N120" s="22" t="s">
        <v>283</v>
      </c>
      <c r="O120" s="23" t="s">
        <v>283</v>
      </c>
    </row>
    <row r="121" spans="2:15" ht="15.75">
      <c r="M121" s="29" t="s">
        <v>327</v>
      </c>
      <c r="N121" s="22" t="s">
        <v>301</v>
      </c>
      <c r="O121" s="23" t="s">
        <v>301</v>
      </c>
    </row>
    <row r="122" spans="2:15" ht="15.75">
      <c r="N122" s="22"/>
      <c r="O122" s="23"/>
    </row>
    <row r="123" spans="2:15" ht="15.75">
      <c r="M123" t="s">
        <v>603</v>
      </c>
      <c r="N123" s="22" t="s">
        <v>605</v>
      </c>
      <c r="O123" s="23" t="s">
        <v>604</v>
      </c>
    </row>
    <row r="124" spans="2:15" ht="15.75">
      <c r="M124" s="30" t="str">
        <f>IF(T!$D$2=T!$M$2,M123,IF(T!$D$2=T!$N$2,N123,O123))</f>
        <v xml:space="preserve"> =T.DIST.2S()</v>
      </c>
      <c r="N124" s="22"/>
      <c r="O124" s="23"/>
    </row>
    <row r="125" spans="2:15" ht="15.75">
      <c r="N125" s="22"/>
      <c r="O125" s="23"/>
    </row>
    <row r="126" spans="2:15" ht="15.75">
      <c r="M126" t="s">
        <v>606</v>
      </c>
      <c r="N126" s="22" t="s">
        <v>607</v>
      </c>
      <c r="O126" s="23" t="s">
        <v>607</v>
      </c>
    </row>
    <row r="127" spans="2:15" ht="15.75">
      <c r="M127" s="30" t="str">
        <f>IF(T!$D$2=T!$M$2,M126,IF(T!$D$2=T!$N$2,N126,O126))</f>
        <v xml:space="preserve"> =T.INV.2S()</v>
      </c>
      <c r="N127" s="22"/>
      <c r="O127" s="23"/>
    </row>
    <row r="128" spans="2:15" ht="15.75">
      <c r="N128" s="22"/>
      <c r="O128" s="23"/>
    </row>
    <row r="129" spans="2:15" ht="15.75">
      <c r="M129" t="s">
        <v>608</v>
      </c>
      <c r="N129" s="22" t="s">
        <v>609</v>
      </c>
      <c r="O129" s="23" t="s">
        <v>609</v>
      </c>
    </row>
    <row r="130" spans="2:15" ht="15.75">
      <c r="M130" s="30" t="str">
        <f>IF(T!$D$2=T!$M$2,M129,IF(T!$D$2=T!$N$2,N129,O129))</f>
        <v xml:space="preserve"> =T.TEST()</v>
      </c>
      <c r="N130" s="22"/>
      <c r="O130" s="23"/>
    </row>
    <row r="131" spans="2:15" ht="15.75">
      <c r="N131" s="22"/>
      <c r="O131" s="23"/>
    </row>
    <row r="132" spans="2:15" ht="15.75">
      <c r="N132" s="22"/>
      <c r="O132" s="23"/>
    </row>
    <row r="133" spans="2:15" ht="15.75">
      <c r="N133" s="22"/>
      <c r="O133" s="23"/>
    </row>
    <row r="134" spans="2:15" ht="15.75">
      <c r="N134" s="22"/>
      <c r="O134" s="23"/>
    </row>
    <row r="135" spans="2:15" ht="15.75">
      <c r="N135" s="22"/>
      <c r="O135" s="23"/>
    </row>
    <row r="136" spans="2:15" ht="15.75">
      <c r="N136" s="22"/>
      <c r="O136" s="23"/>
    </row>
    <row r="137" spans="2:15" ht="15.75"/>
    <row r="138" spans="2:15" ht="15.75"/>
    <row r="139" spans="2:15" ht="15.75"/>
    <row r="140" spans="2:15" ht="15.75"/>
    <row r="141" spans="2:15" ht="15.75"/>
    <row r="142" spans="2:15" ht="15.75">
      <c r="C142" t="s">
        <v>32</v>
      </c>
      <c r="D142" t="s">
        <v>30</v>
      </c>
      <c r="E142" t="s">
        <v>31</v>
      </c>
      <c r="F142" t="s">
        <v>31</v>
      </c>
      <c r="H142" t="s">
        <v>32</v>
      </c>
      <c r="I142" t="s">
        <v>30</v>
      </c>
      <c r="J142" t="s">
        <v>31</v>
      </c>
      <c r="K142" t="s">
        <v>31</v>
      </c>
      <c r="L142" t="s">
        <v>220</v>
      </c>
    </row>
    <row r="143" spans="2:15" ht="15.75">
      <c r="B143">
        <v>1</v>
      </c>
      <c r="C143" s="5">
        <f t="shared" ref="C143:C206" si="0">$C$27+D143*$C$53</f>
        <v>96.738098713939976</v>
      </c>
      <c r="D143">
        <v>-4</v>
      </c>
      <c r="E143">
        <f>_xlfn.T.DIST(D143,4,0)</f>
        <v>6.7082039324993705E-3</v>
      </c>
      <c r="H143" s="5">
        <f t="shared" ref="H143:H206" si="1">$C$27+I143*$C$53</f>
        <v>96.738098713939976</v>
      </c>
      <c r="I143">
        <v>-4</v>
      </c>
      <c r="J143">
        <f>_xlfn.T.DIST(I143,4,0)</f>
        <v>6.7082039324993705E-3</v>
      </c>
    </row>
    <row r="144" spans="2:15" ht="15.75">
      <c r="B144">
        <v>2</v>
      </c>
      <c r="C144" s="5">
        <f t="shared" si="0"/>
        <v>96.746253467155128</v>
      </c>
      <c r="D144">
        <v>-3.99</v>
      </c>
      <c r="E144">
        <f>_xlfn.T.DIST(D144,4,0)</f>
        <v>6.7756733427410303E-3</v>
      </c>
      <c r="H144" s="5">
        <f t="shared" si="1"/>
        <v>96.746253467155128</v>
      </c>
      <c r="I144">
        <v>-3.99</v>
      </c>
      <c r="J144">
        <f>_xlfn.T.DIST(I144,4,0)</f>
        <v>6.7756733427410303E-3</v>
      </c>
    </row>
    <row r="145" spans="2:10" ht="15.75">
      <c r="B145">
        <v>3</v>
      </c>
      <c r="C145" s="5">
        <f t="shared" si="0"/>
        <v>96.75440822037028</v>
      </c>
      <c r="D145">
        <v>-3.98</v>
      </c>
      <c r="E145">
        <f t="shared" ref="E145:E208" si="2">_xlfn.T.DIST(D145,4,0)</f>
        <v>6.8439241372856719E-3</v>
      </c>
      <c r="H145" s="5">
        <f t="shared" si="1"/>
        <v>96.75440822037028</v>
      </c>
      <c r="I145">
        <v>-3.98</v>
      </c>
      <c r="J145">
        <f t="shared" ref="J145:J208" si="3">_xlfn.T.DIST(I145,4,0)</f>
        <v>6.8439241372856719E-3</v>
      </c>
    </row>
    <row r="146" spans="2:10" ht="15.75">
      <c r="B146">
        <v>4</v>
      </c>
      <c r="C146" s="5">
        <f t="shared" si="0"/>
        <v>96.762562973585432</v>
      </c>
      <c r="D146">
        <v>-3.97</v>
      </c>
      <c r="E146">
        <f t="shared" si="2"/>
        <v>6.9129663835728241E-3</v>
      </c>
      <c r="H146" s="5">
        <f t="shared" si="1"/>
        <v>96.762562973585432</v>
      </c>
      <c r="I146">
        <v>-3.97</v>
      </c>
      <c r="J146">
        <f t="shared" si="3"/>
        <v>6.9129663835728241E-3</v>
      </c>
    </row>
    <row r="147" spans="2:10" ht="15.75">
      <c r="B147">
        <v>5</v>
      </c>
      <c r="C147" s="5">
        <f t="shared" si="0"/>
        <v>96.770717726800584</v>
      </c>
      <c r="D147">
        <v>-3.96</v>
      </c>
      <c r="E147">
        <f t="shared" si="2"/>
        <v>6.9828102889587223E-3</v>
      </c>
      <c r="H147" s="5">
        <f t="shared" si="1"/>
        <v>96.770717726800584</v>
      </c>
      <c r="I147">
        <v>-3.96</v>
      </c>
      <c r="J147">
        <f t="shared" si="3"/>
        <v>6.9828102889587223E-3</v>
      </c>
    </row>
    <row r="148" spans="2:10" ht="15.75">
      <c r="B148">
        <v>6</v>
      </c>
      <c r="C148" s="5">
        <f t="shared" si="0"/>
        <v>96.778872480015721</v>
      </c>
      <c r="D148">
        <v>-3.95</v>
      </c>
      <c r="E148">
        <f t="shared" si="2"/>
        <v>7.0534662027445707E-3</v>
      </c>
      <c r="H148" s="5">
        <f t="shared" si="1"/>
        <v>96.778872480015721</v>
      </c>
      <c r="I148">
        <v>-3.95</v>
      </c>
      <c r="J148">
        <f t="shared" si="3"/>
        <v>7.0534662027445707E-3</v>
      </c>
    </row>
    <row r="149" spans="2:10" ht="15.75">
      <c r="B149">
        <v>7</v>
      </c>
      <c r="C149" s="5">
        <f t="shared" si="0"/>
        <v>96.787027233230873</v>
      </c>
      <c r="D149">
        <v>-3.94</v>
      </c>
      <c r="E149">
        <f t="shared" si="2"/>
        <v>7.1249446182340007E-3</v>
      </c>
      <c r="H149" s="5">
        <f t="shared" si="1"/>
        <v>96.787027233230873</v>
      </c>
      <c r="I149">
        <v>-3.94</v>
      </c>
      <c r="J149">
        <f t="shared" si="3"/>
        <v>7.1249446182340007E-3</v>
      </c>
    </row>
    <row r="150" spans="2:10" ht="15.75">
      <c r="B150">
        <v>8</v>
      </c>
      <c r="C150" s="5">
        <f t="shared" si="0"/>
        <v>96.795181986446025</v>
      </c>
      <c r="D150">
        <v>-3.93</v>
      </c>
      <c r="E150">
        <f t="shared" si="2"/>
        <v>7.1972561748201904E-3</v>
      </c>
      <c r="H150" s="5">
        <f t="shared" si="1"/>
        <v>96.795181986446025</v>
      </c>
      <c r="I150">
        <v>-3.93</v>
      </c>
      <c r="J150">
        <f t="shared" si="3"/>
        <v>7.1972561748201904E-3</v>
      </c>
    </row>
    <row r="151" spans="2:10" ht="15.75">
      <c r="B151">
        <v>9</v>
      </c>
      <c r="C151" s="5">
        <f t="shared" si="0"/>
        <v>96.803336739661177</v>
      </c>
      <c r="D151">
        <v>-3.92</v>
      </c>
      <c r="E151">
        <f t="shared" si="2"/>
        <v>7.2704116601029324E-3</v>
      </c>
      <c r="H151" s="5">
        <f t="shared" si="1"/>
        <v>96.803336739661177</v>
      </c>
      <c r="I151">
        <v>-3.92</v>
      </c>
      <c r="J151">
        <f t="shared" si="3"/>
        <v>7.2704116601029324E-3</v>
      </c>
    </row>
    <row r="152" spans="2:10" ht="15.75">
      <c r="B152">
        <v>10</v>
      </c>
      <c r="C152" s="5">
        <f t="shared" si="0"/>
        <v>96.811491492876328</v>
      </c>
      <c r="D152">
        <v>-3.91</v>
      </c>
      <c r="E152">
        <f t="shared" si="2"/>
        <v>7.3444220120361193E-3</v>
      </c>
      <c r="H152" s="5">
        <f t="shared" si="1"/>
        <v>96.811491492876328</v>
      </c>
      <c r="I152">
        <v>-3.91</v>
      </c>
      <c r="J152">
        <f t="shared" si="3"/>
        <v>7.3444220120361193E-3</v>
      </c>
    </row>
    <row r="153" spans="2:10" ht="15.75">
      <c r="B153">
        <v>11</v>
      </c>
      <c r="C153" s="5">
        <f t="shared" si="0"/>
        <v>96.81964624609148</v>
      </c>
      <c r="D153">
        <v>-3.9</v>
      </c>
      <c r="E153">
        <f t="shared" si="2"/>
        <v>7.4192983211059998E-3</v>
      </c>
      <c r="H153" s="5">
        <f t="shared" si="1"/>
        <v>96.81964624609148</v>
      </c>
      <c r="I153">
        <v>-3.9</v>
      </c>
      <c r="J153">
        <f t="shared" si="3"/>
        <v>7.4192983211059998E-3</v>
      </c>
    </row>
    <row r="154" spans="2:10" ht="15.75">
      <c r="B154">
        <v>12</v>
      </c>
      <c r="C154" s="5">
        <f t="shared" si="0"/>
        <v>96.827800999306632</v>
      </c>
      <c r="D154">
        <v>-3.89</v>
      </c>
      <c r="E154">
        <f t="shared" si="2"/>
        <v>7.4950518325405842E-3</v>
      </c>
      <c r="H154" s="5">
        <f t="shared" si="1"/>
        <v>96.827800999306632</v>
      </c>
      <c r="I154">
        <v>-3.89</v>
      </c>
      <c r="J154">
        <f t="shared" si="3"/>
        <v>7.4950518325405842E-3</v>
      </c>
    </row>
    <row r="155" spans="2:10" ht="15.75">
      <c r="B155">
        <v>13</v>
      </c>
      <c r="C155" s="5">
        <f t="shared" si="0"/>
        <v>96.835955752521784</v>
      </c>
      <c r="D155">
        <v>-3.88</v>
      </c>
      <c r="E155">
        <f t="shared" si="2"/>
        <v>7.5716939485506252E-3</v>
      </c>
      <c r="H155" s="5">
        <f t="shared" si="1"/>
        <v>96.835955752521784</v>
      </c>
      <c r="I155">
        <v>-3.88</v>
      </c>
      <c r="J155">
        <f t="shared" si="3"/>
        <v>7.5716939485506252E-3</v>
      </c>
    </row>
    <row r="156" spans="2:10" ht="15.75">
      <c r="B156">
        <v>14</v>
      </c>
      <c r="C156" s="5">
        <f t="shared" si="0"/>
        <v>96.844110505736921</v>
      </c>
      <c r="D156">
        <v>-3.87</v>
      </c>
      <c r="E156">
        <f t="shared" si="2"/>
        <v>7.6492362306025338E-3</v>
      </c>
      <c r="H156" s="5">
        <f t="shared" si="1"/>
        <v>96.844110505736921</v>
      </c>
      <c r="I156">
        <v>-3.87</v>
      </c>
      <c r="J156">
        <f t="shared" si="3"/>
        <v>7.6492362306025338E-3</v>
      </c>
    </row>
    <row r="157" spans="2:10" ht="15.75">
      <c r="B157">
        <v>15</v>
      </c>
      <c r="C157" s="5">
        <f t="shared" si="0"/>
        <v>96.852265258952073</v>
      </c>
      <c r="D157">
        <v>-3.86</v>
      </c>
      <c r="E157">
        <f t="shared" si="2"/>
        <v>7.7276904017236662E-3</v>
      </c>
      <c r="H157" s="5">
        <f t="shared" si="1"/>
        <v>96.852265258952073</v>
      </c>
      <c r="I157">
        <v>-3.86</v>
      </c>
      <c r="J157">
        <f t="shared" si="3"/>
        <v>7.7276904017236662E-3</v>
      </c>
    </row>
    <row r="158" spans="2:10" ht="15.75">
      <c r="B158">
        <v>16</v>
      </c>
      <c r="C158" s="5">
        <f t="shared" si="0"/>
        <v>96.860420012167225</v>
      </c>
      <c r="D158">
        <v>-3.85</v>
      </c>
      <c r="E158">
        <f t="shared" si="2"/>
        <v>7.8070683488403571E-3</v>
      </c>
      <c r="H158" s="5">
        <f t="shared" si="1"/>
        <v>96.860420012167225</v>
      </c>
      <c r="I158">
        <v>-3.85</v>
      </c>
      <c r="J158">
        <f t="shared" si="3"/>
        <v>7.8070683488403571E-3</v>
      </c>
    </row>
    <row r="159" spans="2:10" ht="15.75">
      <c r="B159">
        <v>17</v>
      </c>
      <c r="C159" s="5">
        <f t="shared" si="0"/>
        <v>96.868574765382377</v>
      </c>
      <c r="D159">
        <v>-3.84</v>
      </c>
      <c r="E159">
        <f t="shared" si="2"/>
        <v>7.8873821251491342E-3</v>
      </c>
      <c r="H159" s="5">
        <f t="shared" si="1"/>
        <v>96.868574765382377</v>
      </c>
      <c r="I159">
        <v>-3.84</v>
      </c>
      <c r="J159">
        <f t="shared" si="3"/>
        <v>7.8873821251491342E-3</v>
      </c>
    </row>
    <row r="160" spans="2:10" ht="15.75">
      <c r="B160">
        <v>18</v>
      </c>
      <c r="C160" s="5">
        <f t="shared" si="0"/>
        <v>96.876729518597529</v>
      </c>
      <c r="D160">
        <v>-3.83</v>
      </c>
      <c r="E160">
        <f t="shared" si="2"/>
        <v>7.9686439525214446E-3</v>
      </c>
      <c r="H160" s="5">
        <f t="shared" si="1"/>
        <v>96.876729518597529</v>
      </c>
      <c r="I160">
        <v>-3.83</v>
      </c>
      <c r="J160">
        <f t="shared" si="3"/>
        <v>7.9686439525214446E-3</v>
      </c>
    </row>
    <row r="161" spans="2:10" ht="15.75">
      <c r="B161">
        <v>19</v>
      </c>
      <c r="C161" s="5">
        <f t="shared" si="0"/>
        <v>96.88488427181268</v>
      </c>
      <c r="D161">
        <v>-3.82</v>
      </c>
      <c r="E161">
        <f t="shared" si="2"/>
        <v>8.0508662239424204E-3</v>
      </c>
      <c r="H161" s="5">
        <f t="shared" si="1"/>
        <v>96.88488427181268</v>
      </c>
      <c r="I161">
        <v>-3.82</v>
      </c>
      <c r="J161">
        <f t="shared" si="3"/>
        <v>8.0508662239424204E-3</v>
      </c>
    </row>
    <row r="162" spans="2:10" ht="15.75">
      <c r="B162">
        <v>20</v>
      </c>
      <c r="C162" s="5">
        <f t="shared" si="0"/>
        <v>96.893039025027832</v>
      </c>
      <c r="D162">
        <v>-3.81</v>
      </c>
      <c r="E162">
        <f t="shared" si="2"/>
        <v>8.1340615059839819E-3</v>
      </c>
      <c r="H162" s="5">
        <f t="shared" si="1"/>
        <v>96.893039025027832</v>
      </c>
      <c r="I162">
        <v>-3.81</v>
      </c>
      <c r="J162">
        <f t="shared" si="3"/>
        <v>8.1340615059839819E-3</v>
      </c>
    </row>
    <row r="163" spans="2:10" ht="15.75">
      <c r="B163">
        <v>21</v>
      </c>
      <c r="C163" s="5">
        <f t="shared" si="0"/>
        <v>96.901193778242984</v>
      </c>
      <c r="D163">
        <v>-3.8</v>
      </c>
      <c r="E163">
        <f t="shared" si="2"/>
        <v>8.2182425413127851E-3</v>
      </c>
      <c r="H163" s="5">
        <f t="shared" si="1"/>
        <v>96.901193778242984</v>
      </c>
      <c r="I163">
        <v>-3.8</v>
      </c>
      <c r="J163">
        <f t="shared" si="3"/>
        <v>8.2182425413127851E-3</v>
      </c>
    </row>
    <row r="164" spans="2:10" ht="15.75">
      <c r="B164">
        <v>22</v>
      </c>
      <c r="C164" s="5">
        <f t="shared" si="0"/>
        <v>96.909348531458136</v>
      </c>
      <c r="D164">
        <v>-3.79</v>
      </c>
      <c r="E164">
        <f t="shared" si="2"/>
        <v>8.3034222512332907E-3</v>
      </c>
      <c r="H164" s="5">
        <f t="shared" si="1"/>
        <v>96.909348531458136</v>
      </c>
      <c r="I164">
        <v>-3.79</v>
      </c>
      <c r="J164">
        <f t="shared" si="3"/>
        <v>8.3034222512332907E-3</v>
      </c>
    </row>
    <row r="165" spans="2:10" ht="15.75">
      <c r="B165">
        <v>23</v>
      </c>
      <c r="C165" s="5">
        <f t="shared" si="0"/>
        <v>96.917503284673273</v>
      </c>
      <c r="D165">
        <v>-3.78</v>
      </c>
      <c r="E165">
        <f t="shared" si="2"/>
        <v>8.3896137382665891E-3</v>
      </c>
      <c r="H165" s="5">
        <f t="shared" si="1"/>
        <v>96.917503284673273</v>
      </c>
      <c r="I165">
        <v>-3.78</v>
      </c>
      <c r="J165">
        <f t="shared" si="3"/>
        <v>8.3896137382665891E-3</v>
      </c>
    </row>
    <row r="166" spans="2:10" ht="15.75">
      <c r="B166">
        <v>24</v>
      </c>
      <c r="C166" s="5">
        <f t="shared" si="0"/>
        <v>96.925658037888425</v>
      </c>
      <c r="D166">
        <v>-3.77</v>
      </c>
      <c r="E166">
        <f t="shared" si="2"/>
        <v>8.4768302887651518E-3</v>
      </c>
      <c r="H166" s="5">
        <f t="shared" si="1"/>
        <v>96.925658037888425</v>
      </c>
      <c r="I166">
        <v>-3.77</v>
      </c>
      <c r="J166">
        <f t="shared" si="3"/>
        <v>8.4768302887651518E-3</v>
      </c>
    </row>
    <row r="167" spans="2:10" ht="15.75">
      <c r="B167">
        <v>25</v>
      </c>
      <c r="C167" s="5">
        <f t="shared" si="0"/>
        <v>96.933812791103577</v>
      </c>
      <c r="D167">
        <v>-3.76</v>
      </c>
      <c r="E167">
        <f t="shared" si="2"/>
        <v>8.5650853755640955E-3</v>
      </c>
      <c r="H167" s="5">
        <f t="shared" si="1"/>
        <v>96.933812791103577</v>
      </c>
      <c r="I167">
        <v>-3.76</v>
      </c>
      <c r="J167">
        <f t="shared" si="3"/>
        <v>8.5650853755640955E-3</v>
      </c>
    </row>
    <row r="168" spans="2:10" ht="15.75">
      <c r="B168">
        <v>26</v>
      </c>
      <c r="C168" s="5">
        <f t="shared" si="0"/>
        <v>96.941967544318729</v>
      </c>
      <c r="D168">
        <v>-3.75</v>
      </c>
      <c r="E168">
        <f t="shared" si="2"/>
        <v>8.6543926606693477E-3</v>
      </c>
      <c r="H168" s="5">
        <f t="shared" si="1"/>
        <v>96.941967544318729</v>
      </c>
      <c r="I168">
        <v>-3.75</v>
      </c>
      <c r="J168">
        <f t="shared" si="3"/>
        <v>8.6543926606693477E-3</v>
      </c>
    </row>
    <row r="169" spans="2:10" ht="15.75">
      <c r="B169">
        <v>27</v>
      </c>
      <c r="C169" s="5">
        <f t="shared" si="0"/>
        <v>96.950122297533881</v>
      </c>
      <c r="D169">
        <v>-3.74</v>
      </c>
      <c r="E169">
        <f t="shared" si="2"/>
        <v>8.7447659979830658E-3</v>
      </c>
      <c r="H169" s="5">
        <f t="shared" si="1"/>
        <v>96.950122297533881</v>
      </c>
      <c r="I169">
        <v>-3.74</v>
      </c>
      <c r="J169">
        <f t="shared" si="3"/>
        <v>8.7447659979830658E-3</v>
      </c>
    </row>
    <row r="170" spans="2:10" ht="15.75">
      <c r="B170">
        <v>28</v>
      </c>
      <c r="C170" s="5">
        <f t="shared" si="0"/>
        <v>96.958277050749032</v>
      </c>
      <c r="D170">
        <v>-3.73</v>
      </c>
      <c r="E170">
        <f t="shared" si="2"/>
        <v>8.8362194360668157E-3</v>
      </c>
      <c r="H170" s="5">
        <f t="shared" si="1"/>
        <v>96.958277050749032</v>
      </c>
      <c r="I170">
        <v>-3.73</v>
      </c>
      <c r="J170">
        <f t="shared" si="3"/>
        <v>8.8362194360668157E-3</v>
      </c>
    </row>
    <row r="171" spans="2:10" ht="15.75">
      <c r="B171">
        <v>29</v>
      </c>
      <c r="C171" s="5">
        <f t="shared" si="0"/>
        <v>96.966431803964184</v>
      </c>
      <c r="D171">
        <v>-3.72</v>
      </c>
      <c r="E171">
        <f t="shared" si="2"/>
        <v>8.9287672209428688E-3</v>
      </c>
      <c r="H171" s="5">
        <f t="shared" si="1"/>
        <v>96.966431803964184</v>
      </c>
      <c r="I171">
        <v>-3.72</v>
      </c>
      <c r="J171">
        <f t="shared" si="3"/>
        <v>8.9287672209428688E-3</v>
      </c>
    </row>
    <row r="172" spans="2:10" ht="15.75">
      <c r="B172">
        <v>30</v>
      </c>
      <c r="C172" s="5">
        <f t="shared" si="0"/>
        <v>96.974586557179336</v>
      </c>
      <c r="D172">
        <v>-3.71</v>
      </c>
      <c r="E172">
        <f t="shared" si="2"/>
        <v>9.0224237989341063E-3</v>
      </c>
      <c r="H172" s="5">
        <f t="shared" si="1"/>
        <v>96.974586557179336</v>
      </c>
      <c r="I172">
        <v>-3.71</v>
      </c>
      <c r="J172">
        <f t="shared" si="3"/>
        <v>9.0224237989341063E-3</v>
      </c>
    </row>
    <row r="173" spans="2:10" ht="15.75">
      <c r="B173">
        <v>31</v>
      </c>
      <c r="C173" s="5">
        <f t="shared" si="0"/>
        <v>96.982741310394474</v>
      </c>
      <c r="D173">
        <v>-3.7</v>
      </c>
      <c r="E173">
        <f t="shared" si="2"/>
        <v>9.1172038195428511E-3</v>
      </c>
      <c r="H173" s="5">
        <f t="shared" si="1"/>
        <v>96.982741310394474</v>
      </c>
      <c r="I173">
        <v>-3.7</v>
      </c>
      <c r="J173">
        <f t="shared" si="3"/>
        <v>9.1172038195428511E-3</v>
      </c>
    </row>
    <row r="174" spans="2:10" ht="15.75">
      <c r="B174">
        <v>32</v>
      </c>
      <c r="C174" s="5">
        <f t="shared" si="0"/>
        <v>96.990896063609625</v>
      </c>
      <c r="D174">
        <v>-3.69</v>
      </c>
      <c r="E174">
        <f t="shared" si="2"/>
        <v>9.213122138369197E-3</v>
      </c>
      <c r="H174" s="5">
        <f t="shared" si="1"/>
        <v>96.990896063609625</v>
      </c>
      <c r="I174">
        <v>-3.69</v>
      </c>
      <c r="J174">
        <f t="shared" si="3"/>
        <v>9.213122138369197E-3</v>
      </c>
    </row>
    <row r="175" spans="2:10" ht="15.75">
      <c r="B175" s="6">
        <v>33</v>
      </c>
      <c r="C175" s="5">
        <f t="shared" si="0"/>
        <v>96.999050816824777</v>
      </c>
      <c r="D175">
        <v>-3.68</v>
      </c>
      <c r="E175">
        <f t="shared" si="2"/>
        <v>9.3101938200690574E-3</v>
      </c>
      <c r="H175" s="5">
        <f t="shared" si="1"/>
        <v>96.999050816824777</v>
      </c>
      <c r="I175">
        <v>-3.68</v>
      </c>
      <c r="J175">
        <f t="shared" si="3"/>
        <v>9.3101938200690574E-3</v>
      </c>
    </row>
    <row r="176" spans="2:10" ht="15.75">
      <c r="B176">
        <v>34</v>
      </c>
      <c r="C176" s="5">
        <f t="shared" si="0"/>
        <v>97.007205570039929</v>
      </c>
      <c r="D176">
        <v>-3.67</v>
      </c>
      <c r="E176">
        <f t="shared" si="2"/>
        <v>9.4084341413526087E-3</v>
      </c>
      <c r="H176" s="5">
        <f t="shared" si="1"/>
        <v>97.007205570039929</v>
      </c>
      <c r="I176">
        <v>-3.67</v>
      </c>
      <c r="J176">
        <f t="shared" si="3"/>
        <v>9.4084341413526087E-3</v>
      </c>
    </row>
    <row r="177" spans="2:10" ht="15.75">
      <c r="B177">
        <v>35</v>
      </c>
      <c r="C177" s="5">
        <f t="shared" si="0"/>
        <v>97.015360323255081</v>
      </c>
      <c r="D177">
        <v>-3.66</v>
      </c>
      <c r="E177">
        <f t="shared" si="2"/>
        <v>9.5078585940232517E-3</v>
      </c>
      <c r="H177" s="5">
        <f t="shared" si="1"/>
        <v>97.015360323255081</v>
      </c>
      <c r="I177">
        <v>-3.66</v>
      </c>
      <c r="J177">
        <f t="shared" si="3"/>
        <v>9.5078585940232517E-3</v>
      </c>
    </row>
    <row r="178" spans="2:10" ht="15.75">
      <c r="B178">
        <v>36</v>
      </c>
      <c r="C178" s="5">
        <f t="shared" si="0"/>
        <v>97.023515076470233</v>
      </c>
      <c r="D178">
        <v>-3.65</v>
      </c>
      <c r="E178">
        <f t="shared" si="2"/>
        <v>9.6084828880578597E-3</v>
      </c>
      <c r="H178" s="5">
        <f t="shared" si="1"/>
        <v>97.023515076470233</v>
      </c>
      <c r="I178">
        <v>-3.65</v>
      </c>
      <c r="J178">
        <f t="shared" si="3"/>
        <v>9.6084828880578597E-3</v>
      </c>
    </row>
    <row r="179" spans="2:10" ht="15.75">
      <c r="B179">
        <v>37</v>
      </c>
      <c r="C179" s="5">
        <f t="shared" si="0"/>
        <v>97.031669829685384</v>
      </c>
      <c r="D179">
        <v>-3.64</v>
      </c>
      <c r="E179">
        <f t="shared" si="2"/>
        <v>9.7103229547283159E-3</v>
      </c>
      <c r="H179" s="5">
        <f t="shared" si="1"/>
        <v>97.031669829685384</v>
      </c>
      <c r="I179">
        <v>-3.64</v>
      </c>
      <c r="J179">
        <f t="shared" si="3"/>
        <v>9.7103229547283159E-3</v>
      </c>
    </row>
    <row r="180" spans="2:10" ht="15.75">
      <c r="B180">
        <v>38</v>
      </c>
      <c r="C180" s="5">
        <f t="shared" si="0"/>
        <v>97.039824582900536</v>
      </c>
      <c r="D180">
        <v>-3.63</v>
      </c>
      <c r="E180">
        <f t="shared" si="2"/>
        <v>9.8133949497652036E-3</v>
      </c>
      <c r="H180" s="5">
        <f t="shared" si="1"/>
        <v>97.039824582900536</v>
      </c>
      <c r="I180">
        <v>-3.63</v>
      </c>
      <c r="J180">
        <f t="shared" si="3"/>
        <v>9.8133949497652036E-3</v>
      </c>
    </row>
    <row r="181" spans="2:10" ht="15.75">
      <c r="B181">
        <v>39</v>
      </c>
      <c r="C181" s="5">
        <f t="shared" si="0"/>
        <v>97.047979336115674</v>
      </c>
      <c r="D181">
        <v>-3.62</v>
      </c>
      <c r="E181">
        <f t="shared" si="2"/>
        <v>9.9177152565636788E-3</v>
      </c>
      <c r="H181" s="5">
        <f t="shared" si="1"/>
        <v>97.047979336115674</v>
      </c>
      <c r="I181">
        <v>-3.62</v>
      </c>
      <c r="J181">
        <f t="shared" si="3"/>
        <v>9.9177152565636788E-3</v>
      </c>
    </row>
    <row r="182" spans="2:10" ht="15.75">
      <c r="B182">
        <v>40</v>
      </c>
      <c r="C182" s="5">
        <f t="shared" si="0"/>
        <v>97.056134089330826</v>
      </c>
      <c r="D182">
        <v>-3.61</v>
      </c>
      <c r="E182">
        <f t="shared" si="2"/>
        <v>1.0023300489432178E-2</v>
      </c>
      <c r="H182" s="5">
        <f t="shared" si="1"/>
        <v>97.056134089330826</v>
      </c>
      <c r="I182">
        <v>-3.61</v>
      </c>
      <c r="J182">
        <f t="shared" si="3"/>
        <v>1.0023300489432178E-2</v>
      </c>
    </row>
    <row r="183" spans="2:10" ht="15.75">
      <c r="B183">
        <v>41</v>
      </c>
      <c r="C183" s="5">
        <f t="shared" si="0"/>
        <v>97.064288842545977</v>
      </c>
      <c r="D183">
        <v>-3.6</v>
      </c>
      <c r="E183">
        <f t="shared" si="2"/>
        <v>1.0130167496884291E-2</v>
      </c>
      <c r="H183" s="5">
        <f t="shared" si="1"/>
        <v>97.064288842545977</v>
      </c>
      <c r="I183">
        <v>-3.6</v>
      </c>
      <c r="J183">
        <f t="shared" si="3"/>
        <v>1.0130167496884291E-2</v>
      </c>
    </row>
    <row r="184" spans="2:10" ht="15.75">
      <c r="B184">
        <v>42</v>
      </c>
      <c r="C184" s="5">
        <f t="shared" si="0"/>
        <v>97.072443595761129</v>
      </c>
      <c r="D184">
        <v>-3.59</v>
      </c>
      <c r="E184">
        <f t="shared" si="2"/>
        <v>1.0238333364974183E-2</v>
      </c>
      <c r="H184" s="5">
        <f t="shared" si="1"/>
        <v>97.072443595761129</v>
      </c>
      <c r="I184">
        <v>-3.59</v>
      </c>
      <c r="J184">
        <f t="shared" si="3"/>
        <v>1.0238333364974183E-2</v>
      </c>
    </row>
    <row r="185" spans="2:10" ht="15.75">
      <c r="B185">
        <v>43</v>
      </c>
      <c r="C185" s="5">
        <f t="shared" si="0"/>
        <v>97.080598348976281</v>
      </c>
      <c r="D185">
        <v>-3.58</v>
      </c>
      <c r="E185">
        <f t="shared" si="2"/>
        <v>1.0347815420676013E-2</v>
      </c>
      <c r="H185" s="5">
        <f t="shared" si="1"/>
        <v>97.080598348976281</v>
      </c>
      <c r="I185">
        <v>-3.58</v>
      </c>
      <c r="J185">
        <f t="shared" si="3"/>
        <v>1.0347815420676013E-2</v>
      </c>
    </row>
    <row r="186" spans="2:10" ht="15.75">
      <c r="B186">
        <v>44</v>
      </c>
      <c r="C186" s="5">
        <f t="shared" si="0"/>
        <v>97.088753102191433</v>
      </c>
      <c r="D186">
        <v>-3.57</v>
      </c>
      <c r="E186">
        <f t="shared" si="2"/>
        <v>1.045863123530774E-2</v>
      </c>
      <c r="H186" s="5">
        <f t="shared" si="1"/>
        <v>97.088753102191433</v>
      </c>
      <c r="I186">
        <v>-3.57</v>
      </c>
      <c r="J186">
        <f t="shared" si="3"/>
        <v>1.045863123530774E-2</v>
      </c>
    </row>
    <row r="187" spans="2:10" ht="15.75">
      <c r="B187">
        <v>45</v>
      </c>
      <c r="C187" s="5">
        <f t="shared" si="0"/>
        <v>97.096907855406585</v>
      </c>
      <c r="D187">
        <v>-3.56</v>
      </c>
      <c r="E187">
        <f t="shared" si="2"/>
        <v>1.0570798627999669E-2</v>
      </c>
      <c r="H187" s="5">
        <f t="shared" si="1"/>
        <v>97.096907855406585</v>
      </c>
      <c r="I187">
        <v>-3.56</v>
      </c>
      <c r="J187">
        <f t="shared" si="3"/>
        <v>1.0570798627999669E-2</v>
      </c>
    </row>
    <row r="188" spans="2:10" ht="15.75">
      <c r="B188">
        <v>46</v>
      </c>
      <c r="C188" s="5">
        <f t="shared" si="0"/>
        <v>97.105062608621736</v>
      </c>
      <c r="D188">
        <v>-3.55</v>
      </c>
      <c r="E188">
        <f t="shared" si="2"/>
        <v>1.0684335669208215E-2</v>
      </c>
      <c r="H188" s="5">
        <f t="shared" si="1"/>
        <v>97.105062608621736</v>
      </c>
      <c r="I188">
        <v>-3.55</v>
      </c>
      <c r="J188">
        <f t="shared" si="3"/>
        <v>1.0684335669208215E-2</v>
      </c>
    </row>
    <row r="189" spans="2:10" ht="15.75">
      <c r="B189">
        <v>47</v>
      </c>
      <c r="C189" s="5">
        <f t="shared" si="0"/>
        <v>97.113217361836874</v>
      </c>
      <c r="D189">
        <v>-3.54</v>
      </c>
      <c r="E189">
        <f t="shared" si="2"/>
        <v>1.0799260684275152E-2</v>
      </c>
      <c r="H189" s="5">
        <f t="shared" si="1"/>
        <v>97.113217361836874</v>
      </c>
      <c r="I189">
        <v>-3.54</v>
      </c>
      <c r="J189">
        <f t="shared" si="3"/>
        <v>1.0799260684275152E-2</v>
      </c>
    </row>
    <row r="190" spans="2:10" ht="15.75">
      <c r="B190">
        <v>48</v>
      </c>
      <c r="C190" s="5">
        <f t="shared" si="0"/>
        <v>97.121372115052026</v>
      </c>
      <c r="D190">
        <v>-3.53</v>
      </c>
      <c r="E190">
        <f t="shared" si="2"/>
        <v>1.0915592257032912E-2</v>
      </c>
      <c r="H190" s="5">
        <f t="shared" si="1"/>
        <v>97.121372115052026</v>
      </c>
      <c r="I190">
        <v>-3.53</v>
      </c>
      <c r="J190">
        <f t="shared" si="3"/>
        <v>1.0915592257032912E-2</v>
      </c>
    </row>
    <row r="191" spans="2:10" ht="15.75">
      <c r="B191">
        <v>49</v>
      </c>
      <c r="C191" s="5">
        <f t="shared" si="0"/>
        <v>97.129526868267178</v>
      </c>
      <c r="D191">
        <v>-3.52</v>
      </c>
      <c r="E191">
        <f t="shared" si="2"/>
        <v>1.1033349233456015E-2</v>
      </c>
      <c r="H191" s="5">
        <f t="shared" si="1"/>
        <v>97.129526868267178</v>
      </c>
      <c r="I191">
        <v>-3.52</v>
      </c>
      <c r="J191">
        <f t="shared" si="3"/>
        <v>1.1033349233456015E-2</v>
      </c>
    </row>
    <row r="192" spans="2:10" ht="15.75">
      <c r="B192">
        <v>50</v>
      </c>
      <c r="C192" s="5">
        <f t="shared" si="0"/>
        <v>97.137681621482329</v>
      </c>
      <c r="D192">
        <v>-3.51</v>
      </c>
      <c r="E192">
        <f t="shared" si="2"/>
        <v>1.1152550725359365E-2</v>
      </c>
      <c r="H192" s="5">
        <f t="shared" si="1"/>
        <v>97.137681621482329</v>
      </c>
      <c r="I192">
        <v>-3.51</v>
      </c>
      <c r="J192">
        <f t="shared" si="3"/>
        <v>1.1152550725359365E-2</v>
      </c>
    </row>
    <row r="193" spans="2:10" ht="15.75">
      <c r="B193">
        <v>51</v>
      </c>
      <c r="C193" s="5">
        <f t="shared" si="0"/>
        <v>97.145836374697481</v>
      </c>
      <c r="D193">
        <v>-3.5</v>
      </c>
      <c r="E193">
        <f t="shared" si="2"/>
        <v>1.1273216114143444E-2</v>
      </c>
      <c r="H193" s="5">
        <f t="shared" si="1"/>
        <v>97.145836374697481</v>
      </c>
      <c r="I193">
        <v>-3.5</v>
      </c>
      <c r="J193">
        <f t="shared" si="3"/>
        <v>1.1273216114143444E-2</v>
      </c>
    </row>
    <row r="194" spans="2:10" ht="15.75">
      <c r="B194">
        <v>52</v>
      </c>
      <c r="C194" s="5">
        <f t="shared" si="0"/>
        <v>97.153991127912633</v>
      </c>
      <c r="D194">
        <v>-3.49</v>
      </c>
      <c r="E194">
        <f t="shared" si="2"/>
        <v>1.1395365054586992E-2</v>
      </c>
      <c r="H194" s="5">
        <f t="shared" si="1"/>
        <v>97.153991127912633</v>
      </c>
      <c r="I194">
        <v>-3.49</v>
      </c>
      <c r="J194">
        <f t="shared" si="3"/>
        <v>1.1395365054586992E-2</v>
      </c>
    </row>
    <row r="195" spans="2:10" ht="15.75">
      <c r="B195">
        <v>53</v>
      </c>
      <c r="C195" s="5">
        <f t="shared" si="0"/>
        <v>97.162145881127785</v>
      </c>
      <c r="D195">
        <v>-3.48</v>
      </c>
      <c r="E195">
        <f t="shared" si="2"/>
        <v>1.1519017478687388E-2</v>
      </c>
      <c r="H195" s="5">
        <f t="shared" si="1"/>
        <v>97.162145881127785</v>
      </c>
      <c r="I195">
        <v>-3.48</v>
      </c>
      <c r="J195">
        <f t="shared" si="3"/>
        <v>1.1519017478687388E-2</v>
      </c>
    </row>
    <row r="196" spans="2:10" ht="15.75">
      <c r="B196">
        <v>54</v>
      </c>
      <c r="C196" s="5">
        <f t="shared" si="0"/>
        <v>97.170300634342937</v>
      </c>
      <c r="D196">
        <v>-3.47</v>
      </c>
      <c r="E196">
        <f t="shared" si="2"/>
        <v>1.1644193599549059E-2</v>
      </c>
      <c r="H196" s="5">
        <f t="shared" si="1"/>
        <v>97.170300634342937</v>
      </c>
      <c r="I196">
        <v>-3.47</v>
      </c>
      <c r="J196">
        <f t="shared" si="3"/>
        <v>1.1644193599549059E-2</v>
      </c>
    </row>
    <row r="197" spans="2:10" ht="15.75">
      <c r="B197">
        <v>55</v>
      </c>
      <c r="C197" s="5">
        <f t="shared" si="0"/>
        <v>97.178455387558074</v>
      </c>
      <c r="D197">
        <v>-3.46</v>
      </c>
      <c r="E197">
        <f t="shared" si="2"/>
        <v>1.1770913915320445E-2</v>
      </c>
      <c r="H197" s="5">
        <f t="shared" si="1"/>
        <v>97.178455387558074</v>
      </c>
      <c r="I197">
        <v>-3.46</v>
      </c>
      <c r="J197">
        <f t="shared" si="3"/>
        <v>1.1770913915320445E-2</v>
      </c>
    </row>
    <row r="198" spans="2:10" ht="15.75">
      <c r="B198">
        <v>56</v>
      </c>
      <c r="C198" s="5">
        <f t="shared" si="0"/>
        <v>97.186610140773226</v>
      </c>
      <c r="D198">
        <v>-3.45</v>
      </c>
      <c r="E198">
        <f t="shared" si="2"/>
        <v>1.1899199213179499E-2</v>
      </c>
      <c r="H198" s="5">
        <f t="shared" si="1"/>
        <v>97.186610140773226</v>
      </c>
      <c r="I198">
        <v>-3.45</v>
      </c>
      <c r="J198">
        <f t="shared" si="3"/>
        <v>1.1899199213179499E-2</v>
      </c>
    </row>
    <row r="199" spans="2:10" ht="15.75">
      <c r="B199">
        <v>57</v>
      </c>
      <c r="C199" s="5">
        <f t="shared" si="0"/>
        <v>97.194764893988378</v>
      </c>
      <c r="D199">
        <v>-3.44</v>
      </c>
      <c r="E199">
        <f t="shared" si="2"/>
        <v>1.2029070573368415E-2</v>
      </c>
      <c r="H199" s="5">
        <f t="shared" si="1"/>
        <v>97.194764893988378</v>
      </c>
      <c r="I199">
        <v>-3.44</v>
      </c>
      <c r="J199">
        <f t="shared" si="3"/>
        <v>1.2029070573368415E-2</v>
      </c>
    </row>
    <row r="200" spans="2:10" ht="15.75">
      <c r="B200">
        <v>58</v>
      </c>
      <c r="C200" s="5">
        <f t="shared" si="0"/>
        <v>97.20291964720353</v>
      </c>
      <c r="D200">
        <v>-3.43</v>
      </c>
      <c r="E200">
        <f t="shared" si="2"/>
        <v>1.2160549373277483E-2</v>
      </c>
      <c r="H200" s="5">
        <f t="shared" si="1"/>
        <v>97.20291964720353</v>
      </c>
      <c r="I200">
        <v>-3.43</v>
      </c>
      <c r="J200">
        <f t="shared" si="3"/>
        <v>1.2160549373277483E-2</v>
      </c>
    </row>
    <row r="201" spans="2:10" ht="15.75">
      <c r="B201">
        <v>59</v>
      </c>
      <c r="C201" s="5">
        <f t="shared" si="0"/>
        <v>97.211074400418681</v>
      </c>
      <c r="D201">
        <v>-3.42</v>
      </c>
      <c r="E201">
        <f t="shared" si="2"/>
        <v>1.2293657291578797E-2</v>
      </c>
      <c r="H201" s="5">
        <f t="shared" si="1"/>
        <v>97.211074400418681</v>
      </c>
      <c r="I201">
        <v>-3.42</v>
      </c>
      <c r="J201">
        <f t="shared" si="3"/>
        <v>1.2293657291578797E-2</v>
      </c>
    </row>
    <row r="202" spans="2:10" ht="15.75">
      <c r="B202">
        <v>60</v>
      </c>
      <c r="C202" s="5">
        <f t="shared" si="0"/>
        <v>97.219229153633833</v>
      </c>
      <c r="D202">
        <v>-3.41</v>
      </c>
      <c r="E202">
        <f t="shared" si="2"/>
        <v>1.2428416312409624E-2</v>
      </c>
      <c r="H202" s="5">
        <f t="shared" si="1"/>
        <v>97.219229153633833</v>
      </c>
      <c r="I202">
        <v>-3.41</v>
      </c>
      <c r="J202">
        <f t="shared" si="3"/>
        <v>1.2428416312409624E-2</v>
      </c>
    </row>
    <row r="203" spans="2:10" ht="15.75">
      <c r="B203">
        <v>61</v>
      </c>
      <c r="C203" s="5">
        <f t="shared" si="0"/>
        <v>97.227383906848985</v>
      </c>
      <c r="D203">
        <v>-3.4</v>
      </c>
      <c r="E203">
        <f t="shared" si="2"/>
        <v>1.256484872960612E-2</v>
      </c>
      <c r="H203" s="5">
        <f t="shared" si="1"/>
        <v>97.227383906848985</v>
      </c>
      <c r="I203">
        <v>-3.4</v>
      </c>
      <c r="J203">
        <f t="shared" si="3"/>
        <v>1.256484872960612E-2</v>
      </c>
    </row>
    <row r="204" spans="2:10" ht="15.75">
      <c r="B204">
        <v>62</v>
      </c>
      <c r="C204" s="5">
        <f t="shared" si="0"/>
        <v>97.235538660064137</v>
      </c>
      <c r="D204">
        <v>-3.39</v>
      </c>
      <c r="E204">
        <f t="shared" si="2"/>
        <v>1.2702977150987262E-2</v>
      </c>
      <c r="H204" s="5">
        <f t="shared" si="1"/>
        <v>97.235538660064137</v>
      </c>
      <c r="I204">
        <v>-3.39</v>
      </c>
      <c r="J204">
        <f t="shared" si="3"/>
        <v>1.2702977150987262E-2</v>
      </c>
    </row>
    <row r="205" spans="2:10" ht="15.75">
      <c r="B205">
        <v>63</v>
      </c>
      <c r="C205" s="5">
        <f t="shared" si="0"/>
        <v>97.243693413279289</v>
      </c>
      <c r="D205">
        <v>-3.38</v>
      </c>
      <c r="E205">
        <f t="shared" si="2"/>
        <v>1.2842824502689618E-2</v>
      </c>
      <c r="H205" s="5">
        <f t="shared" si="1"/>
        <v>97.243693413279289</v>
      </c>
      <c r="I205">
        <v>-3.38</v>
      </c>
      <c r="J205">
        <f t="shared" si="3"/>
        <v>1.2842824502689618E-2</v>
      </c>
    </row>
    <row r="206" spans="2:10" ht="15.75">
      <c r="B206">
        <v>64</v>
      </c>
      <c r="C206" s="5">
        <f t="shared" si="0"/>
        <v>97.251848166494426</v>
      </c>
      <c r="D206">
        <v>-3.37</v>
      </c>
      <c r="E206">
        <f t="shared" si="2"/>
        <v>1.2984414033552744E-2</v>
      </c>
      <c r="H206" s="5">
        <f t="shared" si="1"/>
        <v>97.251848166494426</v>
      </c>
      <c r="I206">
        <v>-3.37</v>
      </c>
      <c r="J206">
        <f t="shared" si="3"/>
        <v>1.2984414033552744E-2</v>
      </c>
    </row>
    <row r="207" spans="2:10" ht="15.75">
      <c r="B207">
        <v>65</v>
      </c>
      <c r="C207" s="5">
        <f t="shared" ref="C207:C270" si="4">$C$27+D207*$C$53</f>
        <v>97.260002919709578</v>
      </c>
      <c r="D207">
        <v>-3.36</v>
      </c>
      <c r="E207">
        <f t="shared" si="2"/>
        <v>1.3127769319555822E-2</v>
      </c>
      <c r="H207" s="5">
        <f t="shared" ref="H207:H270" si="5">$C$27+I207*$C$53</f>
        <v>97.260002919709578</v>
      </c>
      <c r="I207">
        <v>-3.36</v>
      </c>
      <c r="J207">
        <f t="shared" si="3"/>
        <v>1.3127769319555822E-2</v>
      </c>
    </row>
    <row r="208" spans="2:10" ht="15.75">
      <c r="B208">
        <v>66</v>
      </c>
      <c r="C208" s="5">
        <f t="shared" si="4"/>
        <v>97.26815767292473</v>
      </c>
      <c r="D208">
        <v>-3.35</v>
      </c>
      <c r="E208">
        <f t="shared" si="2"/>
        <v>1.3272914268305333E-2</v>
      </c>
      <c r="H208" s="5">
        <f t="shared" si="5"/>
        <v>97.26815767292473</v>
      </c>
      <c r="I208">
        <v>-3.35</v>
      </c>
      <c r="J208">
        <f t="shared" si="3"/>
        <v>1.3272914268305333E-2</v>
      </c>
    </row>
    <row r="209" spans="2:10" ht="15.75">
      <c r="B209">
        <v>67</v>
      </c>
      <c r="C209" s="5">
        <f t="shared" si="4"/>
        <v>97.276312426139881</v>
      </c>
      <c r="D209">
        <v>-3.34</v>
      </c>
      <c r="E209">
        <f t="shared" ref="E209:E272" si="6">_xlfn.T.DIST(D209,4,0)</f>
        <v>1.3419873123574325E-2</v>
      </c>
      <c r="H209" s="5">
        <f t="shared" si="5"/>
        <v>97.276312426139881</v>
      </c>
      <c r="I209">
        <v>-3.34</v>
      </c>
      <c r="J209">
        <f t="shared" ref="J209:J264" si="7">_xlfn.T.DIST(I209,4,0)</f>
        <v>1.3419873123574325E-2</v>
      </c>
    </row>
    <row r="210" spans="2:10" ht="15.75">
      <c r="B210">
        <v>68</v>
      </c>
      <c r="C210" s="5">
        <f t="shared" si="4"/>
        <v>97.284467179355033</v>
      </c>
      <c r="D210">
        <v>-3.33</v>
      </c>
      <c r="E210">
        <f t="shared" si="6"/>
        <v>1.3568670469893015E-2</v>
      </c>
      <c r="H210" s="5">
        <f t="shared" si="5"/>
        <v>97.284467179355033</v>
      </c>
      <c r="I210">
        <v>-3.33</v>
      </c>
      <c r="J210">
        <f t="shared" si="7"/>
        <v>1.3568670469893015E-2</v>
      </c>
    </row>
    <row r="211" spans="2:10" ht="15.75">
      <c r="B211">
        <v>69</v>
      </c>
      <c r="C211" s="5">
        <f t="shared" si="4"/>
        <v>97.292621932570185</v>
      </c>
      <c r="D211">
        <v>-3.32</v>
      </c>
      <c r="E211">
        <f t="shared" si="6"/>
        <v>1.3719331237191199E-2</v>
      </c>
      <c r="H211" s="5">
        <f t="shared" si="5"/>
        <v>97.292621932570185</v>
      </c>
      <c r="I211">
        <v>-3.32</v>
      </c>
      <c r="J211">
        <f t="shared" si="7"/>
        <v>1.3719331237191199E-2</v>
      </c>
    </row>
    <row r="212" spans="2:10" ht="15.75">
      <c r="B212">
        <v>70</v>
      </c>
      <c r="C212" s="5">
        <f t="shared" si="4"/>
        <v>97.300776685785337</v>
      </c>
      <c r="D212">
        <v>-3.31</v>
      </c>
      <c r="E212">
        <f t="shared" si="6"/>
        <v>1.3871880705492317E-2</v>
      </c>
      <c r="H212" s="5">
        <f t="shared" si="5"/>
        <v>97.300776685785337</v>
      </c>
      <c r="I212">
        <v>-3.31</v>
      </c>
      <c r="J212">
        <f t="shared" si="7"/>
        <v>1.3871880705492317E-2</v>
      </c>
    </row>
    <row r="213" spans="2:10" ht="15.75">
      <c r="B213">
        <v>71</v>
      </c>
      <c r="C213" s="5">
        <f t="shared" si="4"/>
        <v>97.308931439000474</v>
      </c>
      <c r="D213">
        <v>-3.3</v>
      </c>
      <c r="E213">
        <f t="shared" si="6"/>
        <v>1.4026344509659446E-2</v>
      </c>
      <c r="H213" s="5">
        <f t="shared" si="5"/>
        <v>97.308931439000474</v>
      </c>
      <c r="I213">
        <v>-3.3</v>
      </c>
      <c r="J213">
        <f t="shared" si="7"/>
        <v>1.4026344509659446E-2</v>
      </c>
    </row>
    <row r="214" spans="2:10" ht="15.75">
      <c r="B214">
        <v>72</v>
      </c>
      <c r="C214" s="5">
        <f t="shared" si="4"/>
        <v>97.317086192215626</v>
      </c>
      <c r="D214">
        <v>-3.29</v>
      </c>
      <c r="E214">
        <f t="shared" si="6"/>
        <v>1.4182748644193072E-2</v>
      </c>
      <c r="H214" s="5">
        <f t="shared" si="5"/>
        <v>97.317086192215626</v>
      </c>
      <c r="I214">
        <v>-3.29</v>
      </c>
      <c r="J214">
        <f t="shared" si="7"/>
        <v>1.4182748644193072E-2</v>
      </c>
    </row>
    <row r="215" spans="2:10" ht="15.75">
      <c r="B215">
        <v>73</v>
      </c>
      <c r="C215" s="5">
        <f t="shared" si="4"/>
        <v>97.325240945430778</v>
      </c>
      <c r="D215">
        <v>-3.28</v>
      </c>
      <c r="E215">
        <f t="shared" si="6"/>
        <v>1.4341119468080931E-2</v>
      </c>
      <c r="H215" s="5">
        <f t="shared" si="5"/>
        <v>97.325240945430778</v>
      </c>
      <c r="I215">
        <v>-3.28</v>
      </c>
      <c r="J215">
        <f t="shared" si="7"/>
        <v>1.4341119468080931E-2</v>
      </c>
    </row>
    <row r="216" spans="2:10" ht="15.75">
      <c r="B216">
        <v>74</v>
      </c>
      <c r="C216" s="5">
        <f t="shared" si="4"/>
        <v>97.33339569864593</v>
      </c>
      <c r="D216">
        <v>-3.27</v>
      </c>
      <c r="E216">
        <f t="shared" si="6"/>
        <v>1.4501483709699614E-2</v>
      </c>
      <c r="H216" s="5">
        <f t="shared" si="5"/>
        <v>97.33339569864593</v>
      </c>
      <c r="I216">
        <v>-3.27</v>
      </c>
      <c r="J216">
        <f t="shared" si="7"/>
        <v>1.4501483709699614E-2</v>
      </c>
    </row>
    <row r="217" spans="2:10" ht="15.75">
      <c r="B217">
        <v>75</v>
      </c>
      <c r="C217" s="5">
        <f t="shared" si="4"/>
        <v>97.341550451861082</v>
      </c>
      <c r="D217">
        <v>-3.26</v>
      </c>
      <c r="E217">
        <f t="shared" si="6"/>
        <v>1.4663868471768258E-2</v>
      </c>
      <c r="H217" s="5">
        <f t="shared" si="5"/>
        <v>97.341550451861082</v>
      </c>
      <c r="I217">
        <v>-3.26</v>
      </c>
      <c r="J217">
        <f t="shared" si="7"/>
        <v>1.4663868471768258E-2</v>
      </c>
    </row>
    <row r="218" spans="2:10" ht="15.75">
      <c r="B218">
        <v>76</v>
      </c>
      <c r="C218" s="5">
        <f t="shared" si="4"/>
        <v>97.349705205076233</v>
      </c>
      <c r="D218">
        <v>-3.25</v>
      </c>
      <c r="E218">
        <f t="shared" si="6"/>
        <v>1.4828301236353926E-2</v>
      </c>
      <c r="H218" s="5">
        <f t="shared" si="5"/>
        <v>97.349705205076233</v>
      </c>
      <c r="I218">
        <v>-3.25</v>
      </c>
      <c r="J218">
        <f t="shared" si="7"/>
        <v>1.4828301236353926E-2</v>
      </c>
    </row>
    <row r="219" spans="2:10" ht="15.75">
      <c r="B219">
        <v>77</v>
      </c>
      <c r="C219" s="5">
        <f t="shared" si="4"/>
        <v>97.357859958291385</v>
      </c>
      <c r="D219">
        <v>-3.24</v>
      </c>
      <c r="E219">
        <f t="shared" si="6"/>
        <v>1.499480986992887E-2</v>
      </c>
      <c r="H219" s="5">
        <f t="shared" si="5"/>
        <v>97.357859958291385</v>
      </c>
      <c r="I219">
        <v>-3.24</v>
      </c>
      <c r="J219">
        <f t="shared" si="7"/>
        <v>1.499480986992887E-2</v>
      </c>
    </row>
    <row r="220" spans="2:10" ht="15.75">
      <c r="B220">
        <v>78</v>
      </c>
      <c r="C220" s="5">
        <f t="shared" si="4"/>
        <v>97.366014711506537</v>
      </c>
      <c r="D220">
        <v>-3.23</v>
      </c>
      <c r="E220">
        <f t="shared" si="6"/>
        <v>1.5163422628479466E-2</v>
      </c>
      <c r="H220" s="5">
        <f t="shared" si="5"/>
        <v>97.366014711506537</v>
      </c>
      <c r="I220">
        <v>-3.23</v>
      </c>
      <c r="J220">
        <f t="shared" si="7"/>
        <v>1.5163422628479466E-2</v>
      </c>
    </row>
    <row r="221" spans="2:10" ht="15.75">
      <c r="B221">
        <v>79</v>
      </c>
      <c r="C221" s="5">
        <f t="shared" si="4"/>
        <v>97.374169464721689</v>
      </c>
      <c r="D221">
        <v>-3.22</v>
      </c>
      <c r="E221">
        <f t="shared" si="6"/>
        <v>1.5334168162666551E-2</v>
      </c>
      <c r="H221" s="5">
        <f t="shared" si="5"/>
        <v>97.374169464721689</v>
      </c>
      <c r="I221">
        <v>-3.22</v>
      </c>
      <c r="J221">
        <f t="shared" si="7"/>
        <v>1.5334168162666551E-2</v>
      </c>
    </row>
    <row r="222" spans="2:10" ht="15.75">
      <c r="B222">
        <v>80</v>
      </c>
      <c r="C222" s="5">
        <f t="shared" si="4"/>
        <v>97.382324217936826</v>
      </c>
      <c r="D222">
        <v>-3.21</v>
      </c>
      <c r="E222">
        <f t="shared" si="6"/>
        <v>1.5507075523037265E-2</v>
      </c>
      <c r="H222" s="5">
        <f t="shared" si="5"/>
        <v>97.382324217936826</v>
      </c>
      <c r="I222">
        <v>-3.21</v>
      </c>
      <c r="J222">
        <f t="shared" si="7"/>
        <v>1.5507075523037265E-2</v>
      </c>
    </row>
    <row r="223" spans="2:10" ht="15.75">
      <c r="B223">
        <v>81</v>
      </c>
      <c r="C223" s="5">
        <f t="shared" si="4"/>
        <v>97.390478971151978</v>
      </c>
      <c r="D223">
        <v>-3.2</v>
      </c>
      <c r="E223">
        <f t="shared" si="6"/>
        <v>1.5682174165287874E-2</v>
      </c>
      <c r="H223" s="5">
        <f t="shared" si="5"/>
        <v>97.390478971151978</v>
      </c>
      <c r="I223">
        <v>-3.2</v>
      </c>
      <c r="J223">
        <f t="shared" si="7"/>
        <v>1.5682174165287874E-2</v>
      </c>
    </row>
    <row r="224" spans="2:10" ht="15.75">
      <c r="B224">
        <v>82</v>
      </c>
      <c r="C224" s="5">
        <f t="shared" si="4"/>
        <v>97.39863372436713</v>
      </c>
      <c r="D224">
        <v>-3.19</v>
      </c>
      <c r="E224">
        <f t="shared" si="6"/>
        <v>1.5859493955577626E-2</v>
      </c>
      <c r="H224" s="5">
        <f t="shared" si="5"/>
        <v>97.39863372436713</v>
      </c>
      <c r="I224">
        <v>-3.19</v>
      </c>
      <c r="J224">
        <f t="shared" si="7"/>
        <v>1.5859493955577626E-2</v>
      </c>
    </row>
    <row r="225" spans="2:10" ht="15.75">
      <c r="B225">
        <v>83</v>
      </c>
      <c r="C225" s="5">
        <f t="shared" si="4"/>
        <v>97.406788477582282</v>
      </c>
      <c r="D225">
        <v>-3.18</v>
      </c>
      <c r="E225">
        <f t="shared" si="6"/>
        <v>1.6039065175892996E-2</v>
      </c>
      <c r="H225" s="5">
        <f t="shared" si="5"/>
        <v>97.406788477582282</v>
      </c>
      <c r="I225">
        <v>-3.18</v>
      </c>
      <c r="J225">
        <f t="shared" si="7"/>
        <v>1.6039065175892996E-2</v>
      </c>
    </row>
    <row r="226" spans="2:10" ht="15.75">
      <c r="B226">
        <v>84</v>
      </c>
      <c r="C226" s="5">
        <f t="shared" si="4"/>
        <v>97.414943230797434</v>
      </c>
      <c r="D226">
        <v>-3.17</v>
      </c>
      <c r="E226">
        <f t="shared" si="6"/>
        <v>1.6220918529462402E-2</v>
      </c>
      <c r="H226" s="5">
        <f t="shared" si="5"/>
        <v>97.414943230797434</v>
      </c>
      <c r="I226">
        <v>-3.17</v>
      </c>
      <c r="J226">
        <f t="shared" si="7"/>
        <v>1.6220918529462402E-2</v>
      </c>
    </row>
    <row r="227" spans="2:10" ht="15.75">
      <c r="B227">
        <v>85</v>
      </c>
      <c r="C227" s="5">
        <f t="shared" si="4"/>
        <v>97.423097984012585</v>
      </c>
      <c r="D227">
        <v>-3.16</v>
      </c>
      <c r="E227">
        <f t="shared" si="6"/>
        <v>1.6405085146220636E-2</v>
      </c>
      <c r="H227" s="5">
        <f t="shared" si="5"/>
        <v>97.423097984012585</v>
      </c>
      <c r="I227">
        <v>-3.16</v>
      </c>
      <c r="J227">
        <f t="shared" si="7"/>
        <v>1.6405085146220636E-2</v>
      </c>
    </row>
    <row r="228" spans="2:10" ht="15.75">
      <c r="B228">
        <v>86</v>
      </c>
      <c r="C228" s="5">
        <f t="shared" si="4"/>
        <v>97.431252737227737</v>
      </c>
      <c r="D228">
        <v>-3.15</v>
      </c>
      <c r="E228">
        <f t="shared" si="6"/>
        <v>1.6591596588322887E-2</v>
      </c>
      <c r="H228" s="5">
        <f t="shared" si="5"/>
        <v>97.431252737227737</v>
      </c>
      <c r="I228">
        <v>-3.15</v>
      </c>
      <c r="J228">
        <f t="shared" si="7"/>
        <v>1.6591596588322887E-2</v>
      </c>
    </row>
    <row r="229" spans="2:10" ht="15.75">
      <c r="B229">
        <v>87</v>
      </c>
      <c r="C229" s="5">
        <f t="shared" si="4"/>
        <v>97.439407490442889</v>
      </c>
      <c r="D229">
        <v>-3.14</v>
      </c>
      <c r="E229">
        <f t="shared" si="6"/>
        <v>1.6780484855707666E-2</v>
      </c>
      <c r="H229" s="5">
        <f t="shared" si="5"/>
        <v>97.439407490442889</v>
      </c>
      <c r="I229">
        <v>-3.14</v>
      </c>
      <c r="J229">
        <f t="shared" si="7"/>
        <v>1.6780484855707666E-2</v>
      </c>
    </row>
    <row r="230" spans="2:10" ht="15.75">
      <c r="B230">
        <v>88</v>
      </c>
      <c r="C230" s="5">
        <f t="shared" si="4"/>
        <v>97.447562243658027</v>
      </c>
      <c r="D230">
        <v>-3.13</v>
      </c>
      <c r="E230">
        <f t="shared" si="6"/>
        <v>1.697178239170832E-2</v>
      </c>
      <c r="H230" s="5">
        <f t="shared" si="5"/>
        <v>97.447562243658027</v>
      </c>
      <c r="I230">
        <v>-3.13</v>
      </c>
      <c r="J230">
        <f t="shared" si="7"/>
        <v>1.697178239170832E-2</v>
      </c>
    </row>
    <row r="231" spans="2:10" ht="15.75">
      <c r="B231">
        <v>89</v>
      </c>
      <c r="C231" s="5">
        <f t="shared" si="4"/>
        <v>97.455716996873178</v>
      </c>
      <c r="D231">
        <v>-3.12</v>
      </c>
      <c r="E231">
        <f t="shared" si="6"/>
        <v>1.7165522088712429E-2</v>
      </c>
      <c r="H231" s="5">
        <f t="shared" si="5"/>
        <v>97.455716996873178</v>
      </c>
      <c r="I231">
        <v>-3.12</v>
      </c>
      <c r="J231">
        <f t="shared" si="7"/>
        <v>1.7165522088712429E-2</v>
      </c>
    </row>
    <row r="232" spans="2:10" ht="15.75">
      <c r="B232">
        <v>90</v>
      </c>
      <c r="C232" s="5">
        <f t="shared" si="4"/>
        <v>97.46387175008833</v>
      </c>
      <c r="D232">
        <v>-3.11</v>
      </c>
      <c r="E232">
        <f t="shared" si="6"/>
        <v>1.7361737293868567E-2</v>
      </c>
      <c r="H232" s="5">
        <f t="shared" si="5"/>
        <v>97.46387175008833</v>
      </c>
      <c r="I232">
        <v>-3.11</v>
      </c>
      <c r="J232">
        <f t="shared" si="7"/>
        <v>1.7361737293868567E-2</v>
      </c>
    </row>
    <row r="233" spans="2:10" ht="15.75">
      <c r="B233">
        <v>91</v>
      </c>
      <c r="C233" s="5">
        <f t="shared" si="4"/>
        <v>97.472026503303482</v>
      </c>
      <c r="D233">
        <v>-3.1</v>
      </c>
      <c r="E233">
        <f t="shared" si="6"/>
        <v>1.756046181483964E-2</v>
      </c>
      <c r="H233" s="5">
        <f t="shared" si="5"/>
        <v>97.472026503303482</v>
      </c>
      <c r="I233">
        <v>-3.1</v>
      </c>
      <c r="J233">
        <f t="shared" si="7"/>
        <v>1.756046181483964E-2</v>
      </c>
    </row>
    <row r="234" spans="2:10" ht="15.75">
      <c r="B234">
        <v>92</v>
      </c>
      <c r="C234" s="5">
        <f t="shared" si="4"/>
        <v>97.480181256518634</v>
      </c>
      <c r="D234">
        <v>-3.09</v>
      </c>
      <c r="E234">
        <f t="shared" si="6"/>
        <v>1.7761729925602345E-2</v>
      </c>
      <c r="H234" s="5">
        <f t="shared" si="5"/>
        <v>97.480181256518634</v>
      </c>
      <c r="I234">
        <v>-3.09</v>
      </c>
      <c r="J234">
        <f t="shared" si="7"/>
        <v>1.7761729925602345E-2</v>
      </c>
    </row>
    <row r="235" spans="2:10" ht="15.75">
      <c r="B235">
        <v>93</v>
      </c>
      <c r="C235" s="5">
        <f t="shared" si="4"/>
        <v>97.488336009733786</v>
      </c>
      <c r="D235">
        <v>-3.08</v>
      </c>
      <c r="E235">
        <f t="shared" si="6"/>
        <v>1.7965576372291549E-2</v>
      </c>
      <c r="H235" s="5">
        <f t="shared" si="5"/>
        <v>97.488336009733786</v>
      </c>
      <c r="I235">
        <v>-3.08</v>
      </c>
      <c r="J235">
        <f t="shared" si="7"/>
        <v>1.7965576372291549E-2</v>
      </c>
    </row>
    <row r="236" spans="2:10" ht="15.75">
      <c r="B236">
        <v>94</v>
      </c>
      <c r="C236" s="5">
        <f t="shared" si="4"/>
        <v>97.496490762948937</v>
      </c>
      <c r="D236">
        <v>-3.07</v>
      </c>
      <c r="E236">
        <f t="shared" si="6"/>
        <v>1.8172036379089204E-2</v>
      </c>
      <c r="H236" s="5">
        <f t="shared" si="5"/>
        <v>97.496490762948937</v>
      </c>
      <c r="I236">
        <v>-3.07</v>
      </c>
      <c r="J236">
        <f t="shared" si="7"/>
        <v>1.8172036379089204E-2</v>
      </c>
    </row>
    <row r="237" spans="2:10" ht="15.75">
      <c r="B237">
        <v>95</v>
      </c>
      <c r="C237" s="5">
        <f t="shared" si="4"/>
        <v>97.504645516164089</v>
      </c>
      <c r="D237">
        <v>-3.06</v>
      </c>
      <c r="E237">
        <f t="shared" si="6"/>
        <v>1.838114565415656E-2</v>
      </c>
      <c r="H237" s="5">
        <f t="shared" si="5"/>
        <v>97.504645516164089</v>
      </c>
      <c r="I237">
        <v>-3.06</v>
      </c>
      <c r="J237">
        <f t="shared" si="7"/>
        <v>1.838114565415656E-2</v>
      </c>
    </row>
    <row r="238" spans="2:10" ht="15.75">
      <c r="B238">
        <v>96</v>
      </c>
      <c r="C238" s="5">
        <f t="shared" si="4"/>
        <v>97.512800269379227</v>
      </c>
      <c r="D238">
        <v>-3.05</v>
      </c>
      <c r="E238">
        <f t="shared" si="6"/>
        <v>1.8592940395608912E-2</v>
      </c>
      <c r="H238" s="5">
        <f t="shared" si="5"/>
        <v>97.512800269379227</v>
      </c>
      <c r="I238">
        <v>-3.05</v>
      </c>
      <c r="J238">
        <f t="shared" si="7"/>
        <v>1.8592940395608912E-2</v>
      </c>
    </row>
    <row r="239" spans="2:10" ht="15.75">
      <c r="B239">
        <v>97</v>
      </c>
      <c r="C239" s="5">
        <f t="shared" si="4"/>
        <v>97.520955022594379</v>
      </c>
      <c r="D239">
        <v>-3.04</v>
      </c>
      <c r="E239">
        <f t="shared" si="6"/>
        <v>1.8807457297531659E-2</v>
      </c>
      <c r="H239" s="5">
        <f t="shared" si="5"/>
        <v>97.520955022594379</v>
      </c>
      <c r="I239">
        <v>-3.04</v>
      </c>
      <c r="J239">
        <f t="shared" si="7"/>
        <v>1.8807457297531659E-2</v>
      </c>
    </row>
    <row r="240" spans="2:10" ht="15.75">
      <c r="B240">
        <v>98</v>
      </c>
      <c r="C240" s="5">
        <f t="shared" si="4"/>
        <v>97.52910977580953</v>
      </c>
      <c r="D240">
        <v>-3.03</v>
      </c>
      <c r="E240">
        <f t="shared" si="6"/>
        <v>1.902473355603683E-2</v>
      </c>
      <c r="H240" s="5">
        <f t="shared" si="5"/>
        <v>97.52910977580953</v>
      </c>
      <c r="I240">
        <v>-3.03</v>
      </c>
      <c r="J240">
        <f t="shared" si="7"/>
        <v>1.902473355603683E-2</v>
      </c>
    </row>
    <row r="241" spans="2:10" ht="15.75">
      <c r="B241">
        <v>99</v>
      </c>
      <c r="C241" s="5">
        <f t="shared" si="4"/>
        <v>97.537264529024682</v>
      </c>
      <c r="D241">
        <v>-3.02</v>
      </c>
      <c r="E241">
        <f t="shared" si="6"/>
        <v>1.9244806875358556E-2</v>
      </c>
      <c r="H241" s="5">
        <f t="shared" si="5"/>
        <v>97.537264529024682</v>
      </c>
      <c r="I241">
        <v>-3.02</v>
      </c>
      <c r="J241">
        <f t="shared" si="7"/>
        <v>1.9244806875358556E-2</v>
      </c>
    </row>
    <row r="242" spans="2:10" ht="15.75">
      <c r="B242">
        <v>100</v>
      </c>
      <c r="C242" s="5">
        <f t="shared" si="4"/>
        <v>97.545419282239834</v>
      </c>
      <c r="D242">
        <v>-3.01</v>
      </c>
      <c r="E242">
        <f t="shared" si="6"/>
        <v>1.9467715473986659E-2</v>
      </c>
      <c r="H242" s="5">
        <f t="shared" si="5"/>
        <v>97.545419282239834</v>
      </c>
      <c r="I242">
        <v>-3.01</v>
      </c>
      <c r="J242">
        <f t="shared" si="7"/>
        <v>1.9467715473986659E-2</v>
      </c>
    </row>
    <row r="243" spans="2:10" ht="15.75">
      <c r="B243">
        <v>101</v>
      </c>
      <c r="C243" s="5">
        <f t="shared" si="4"/>
        <v>97.553574035454986</v>
      </c>
      <c r="D243">
        <v>-3</v>
      </c>
      <c r="E243">
        <f t="shared" si="6"/>
        <v>1.9693498090836536E-2</v>
      </c>
      <c r="H243" s="5">
        <f t="shared" si="5"/>
        <v>97.553574035454986</v>
      </c>
      <c r="I243">
        <v>-3</v>
      </c>
      <c r="J243">
        <f t="shared" si="7"/>
        <v>1.9693498090836536E-2</v>
      </c>
    </row>
    <row r="244" spans="2:10" ht="15.75">
      <c r="B244">
        <v>102</v>
      </c>
      <c r="C244" s="5">
        <f t="shared" si="4"/>
        <v>97.561728788670138</v>
      </c>
      <c r="D244">
        <v>-2.99</v>
      </c>
      <c r="E244">
        <f t="shared" si="6"/>
        <v>1.9922193991454406E-2</v>
      </c>
      <c r="H244" s="5">
        <f t="shared" si="5"/>
        <v>97.561728788670138</v>
      </c>
      <c r="I244">
        <v>-2.99</v>
      </c>
      <c r="J244">
        <f t="shared" si="7"/>
        <v>1.9922193991454406E-2</v>
      </c>
    </row>
    <row r="245" spans="2:10" ht="15.75">
      <c r="B245">
        <v>103</v>
      </c>
      <c r="C245" s="5">
        <f t="shared" si="4"/>
        <v>97.569883541885289</v>
      </c>
      <c r="D245">
        <v>-2.98</v>
      </c>
      <c r="E245">
        <f t="shared" si="6"/>
        <v>2.0153842974256059E-2</v>
      </c>
      <c r="H245" s="5">
        <f t="shared" si="5"/>
        <v>97.569883541885289</v>
      </c>
      <c r="I245">
        <v>-2.98</v>
      </c>
      <c r="J245">
        <f t="shared" si="7"/>
        <v>2.0153842974256059E-2</v>
      </c>
    </row>
    <row r="246" spans="2:10" ht="15.75">
      <c r="B246">
        <v>104</v>
      </c>
      <c r="C246" s="5">
        <f t="shared" si="4"/>
        <v>97.578038295100427</v>
      </c>
      <c r="D246">
        <v>-2.97</v>
      </c>
      <c r="E246">
        <f t="shared" si="6"/>
        <v>2.0388485376797685E-2</v>
      </c>
      <c r="H246" s="5">
        <f t="shared" si="5"/>
        <v>97.578038295100427</v>
      </c>
      <c r="I246">
        <v>-2.97</v>
      </c>
      <c r="J246">
        <f t="shared" si="7"/>
        <v>2.0388485376797685E-2</v>
      </c>
    </row>
    <row r="247" spans="2:10" ht="15.75">
      <c r="B247">
        <v>105</v>
      </c>
      <c r="C247" s="5">
        <f t="shared" si="4"/>
        <v>97.586193048315579</v>
      </c>
      <c r="D247">
        <v>-2.96</v>
      </c>
      <c r="E247">
        <f t="shared" si="6"/>
        <v>2.0626162082077182E-2</v>
      </c>
      <c r="H247" s="5">
        <f t="shared" si="5"/>
        <v>97.586193048315579</v>
      </c>
      <c r="I247">
        <v>-2.96</v>
      </c>
      <c r="J247">
        <f t="shared" si="7"/>
        <v>2.0626162082077182E-2</v>
      </c>
    </row>
    <row r="248" spans="2:10" ht="15.75">
      <c r="B248">
        <v>106</v>
      </c>
      <c r="C248" s="5">
        <f t="shared" si="4"/>
        <v>97.594347801530731</v>
      </c>
      <c r="D248">
        <v>-2.95</v>
      </c>
      <c r="E248">
        <f t="shared" si="6"/>
        <v>2.0866914524863871E-2</v>
      </c>
      <c r="H248" s="5">
        <f t="shared" si="5"/>
        <v>97.594347801530731</v>
      </c>
      <c r="I248">
        <v>-2.95</v>
      </c>
      <c r="J248">
        <f t="shared" si="7"/>
        <v>2.0866914524863871E-2</v>
      </c>
    </row>
    <row r="249" spans="2:10" ht="15.75">
      <c r="B249">
        <v>107</v>
      </c>
      <c r="C249" s="5">
        <f t="shared" si="4"/>
        <v>97.602502554745882</v>
      </c>
      <c r="D249">
        <v>-2.94</v>
      </c>
      <c r="E249">
        <f t="shared" si="6"/>
        <v>2.1110784698055222E-2</v>
      </c>
      <c r="H249" s="5">
        <f t="shared" si="5"/>
        <v>97.602502554745882</v>
      </c>
      <c r="I249">
        <v>-2.94</v>
      </c>
      <c r="J249">
        <f t="shared" si="7"/>
        <v>2.1110784698055222E-2</v>
      </c>
    </row>
    <row r="250" spans="2:10" ht="15.75">
      <c r="B250">
        <v>108</v>
      </c>
      <c r="C250" s="5">
        <f t="shared" si="4"/>
        <v>97.610657307961034</v>
      </c>
      <c r="D250">
        <v>-2.93</v>
      </c>
      <c r="E250">
        <f t="shared" si="6"/>
        <v>2.1357815159058095E-2</v>
      </c>
      <c r="H250" s="5">
        <f t="shared" si="5"/>
        <v>97.610657307961034</v>
      </c>
      <c r="I250">
        <v>-2.93</v>
      </c>
      <c r="J250">
        <f t="shared" si="7"/>
        <v>2.1357815159058095E-2</v>
      </c>
    </row>
    <row r="251" spans="2:10" ht="15.75">
      <c r="B251">
        <v>109</v>
      </c>
      <c r="C251" s="5">
        <f t="shared" si="4"/>
        <v>97.618812061176186</v>
      </c>
      <c r="D251">
        <v>-2.92</v>
      </c>
      <c r="E251">
        <f t="shared" si="6"/>
        <v>2.1608049036192945E-2</v>
      </c>
      <c r="H251" s="5">
        <f t="shared" si="5"/>
        <v>97.618812061176186</v>
      </c>
      <c r="I251">
        <v>-2.92</v>
      </c>
      <c r="J251">
        <f t="shared" si="7"/>
        <v>2.1608049036192945E-2</v>
      </c>
    </row>
    <row r="252" spans="2:10" ht="15.75">
      <c r="B252">
        <v>110</v>
      </c>
      <c r="C252" s="5">
        <f t="shared" si="4"/>
        <v>97.626966814391338</v>
      </c>
      <c r="D252">
        <v>-2.91</v>
      </c>
      <c r="E252">
        <f t="shared" si="6"/>
        <v>2.186153003511828E-2</v>
      </c>
      <c r="H252" s="5">
        <f t="shared" si="5"/>
        <v>97.626966814391338</v>
      </c>
      <c r="I252">
        <v>-2.91</v>
      </c>
      <c r="J252">
        <f t="shared" si="7"/>
        <v>2.186153003511828E-2</v>
      </c>
    </row>
    <row r="253" spans="2:10" ht="15.75">
      <c r="B253">
        <v>111</v>
      </c>
      <c r="C253" s="5">
        <f t="shared" si="4"/>
        <v>97.63512156760649</v>
      </c>
      <c r="D253">
        <v>-2.9</v>
      </c>
      <c r="E253">
        <f t="shared" si="6"/>
        <v>2.2118302445273706E-2</v>
      </c>
      <c r="H253" s="5">
        <f t="shared" si="5"/>
        <v>97.63512156760649</v>
      </c>
      <c r="I253">
        <v>-2.9</v>
      </c>
      <c r="J253">
        <f t="shared" si="7"/>
        <v>2.2118302445273706E-2</v>
      </c>
    </row>
    <row r="254" spans="2:10" ht="15.75">
      <c r="B254">
        <v>112</v>
      </c>
      <c r="C254" s="5">
        <f t="shared" si="4"/>
        <v>97.643276320821627</v>
      </c>
      <c r="D254">
        <v>-2.89</v>
      </c>
      <c r="E254">
        <f t="shared" si="6"/>
        <v>2.2378411146338414E-2</v>
      </c>
      <c r="H254" s="5">
        <f t="shared" si="5"/>
        <v>97.643276320821627</v>
      </c>
      <c r="I254">
        <v>-2.89</v>
      </c>
      <c r="J254">
        <f t="shared" si="7"/>
        <v>2.2378411146338414E-2</v>
      </c>
    </row>
    <row r="255" spans="2:10" ht="15.75">
      <c r="B255">
        <v>113</v>
      </c>
      <c r="C255" s="5">
        <f t="shared" si="4"/>
        <v>97.651431074036779</v>
      </c>
      <c r="D255">
        <v>-2.88</v>
      </c>
      <c r="E255">
        <f t="shared" si="6"/>
        <v>2.2641901614703364E-2</v>
      </c>
      <c r="H255" s="5">
        <f t="shared" si="5"/>
        <v>97.651431074036779</v>
      </c>
      <c r="I255">
        <v>-2.88</v>
      </c>
      <c r="J255">
        <f t="shared" si="7"/>
        <v>2.2641901614703364E-2</v>
      </c>
    </row>
    <row r="256" spans="2:10" ht="15.75">
      <c r="B256">
        <v>114</v>
      </c>
      <c r="C256" s="5">
        <f t="shared" si="4"/>
        <v>97.659585827251931</v>
      </c>
      <c r="D256">
        <v>-2.87</v>
      </c>
      <c r="E256">
        <f t="shared" si="6"/>
        <v>2.2908819929953871E-2</v>
      </c>
      <c r="H256" s="5">
        <f t="shared" si="5"/>
        <v>97.659585827251931</v>
      </c>
      <c r="I256">
        <v>-2.87</v>
      </c>
      <c r="J256">
        <f t="shared" si="7"/>
        <v>2.2908819929953871E-2</v>
      </c>
    </row>
    <row r="257" spans="2:11" ht="15.75">
      <c r="B257">
        <v>115</v>
      </c>
      <c r="C257" s="5">
        <f t="shared" si="4"/>
        <v>97.667740580467083</v>
      </c>
      <c r="D257">
        <v>-2.86</v>
      </c>
      <c r="E257">
        <f t="shared" si="6"/>
        <v>2.3179212781360252E-2</v>
      </c>
      <c r="H257" s="5">
        <f t="shared" si="5"/>
        <v>97.667740580467083</v>
      </c>
      <c r="I257">
        <v>-2.86</v>
      </c>
      <c r="J257">
        <f t="shared" si="7"/>
        <v>2.3179212781360252E-2</v>
      </c>
    </row>
    <row r="258" spans="2:11" ht="15.75">
      <c r="B258">
        <v>116</v>
      </c>
      <c r="C258" s="5">
        <f t="shared" si="4"/>
        <v>97.675895333682234</v>
      </c>
      <c r="D258">
        <v>-2.85</v>
      </c>
      <c r="E258">
        <f t="shared" si="6"/>
        <v>2.3453127474373336E-2</v>
      </c>
      <c r="H258" s="5">
        <f t="shared" si="5"/>
        <v>97.675895333682234</v>
      </c>
      <c r="I258">
        <v>-2.85</v>
      </c>
      <c r="J258">
        <f t="shared" si="7"/>
        <v>2.3453127474373336E-2</v>
      </c>
    </row>
    <row r="259" spans="2:11" ht="15.75">
      <c r="B259">
        <v>117</v>
      </c>
      <c r="C259" s="5">
        <f t="shared" si="4"/>
        <v>97.684050086897386</v>
      </c>
      <c r="D259">
        <v>-2.84</v>
      </c>
      <c r="E259">
        <f t="shared" si="6"/>
        <v>2.3730611937122111E-2</v>
      </c>
      <c r="H259" s="5">
        <f t="shared" si="5"/>
        <v>97.684050086897386</v>
      </c>
      <c r="I259">
        <v>-2.84</v>
      </c>
      <c r="J259">
        <f t="shared" si="7"/>
        <v>2.3730611937122111E-2</v>
      </c>
    </row>
    <row r="260" spans="2:11" ht="15.75">
      <c r="B260">
        <v>118</v>
      </c>
      <c r="C260" s="5">
        <f t="shared" si="4"/>
        <v>97.692204840112538</v>
      </c>
      <c r="D260">
        <v>-2.83</v>
      </c>
      <c r="E260">
        <f t="shared" si="6"/>
        <v>2.4011714726909945E-2</v>
      </c>
      <c r="H260" s="5">
        <f t="shared" si="5"/>
        <v>97.692204840112538</v>
      </c>
      <c r="I260">
        <v>-2.83</v>
      </c>
      <c r="J260">
        <f t="shared" si="7"/>
        <v>2.4011714726909945E-2</v>
      </c>
    </row>
    <row r="261" spans="2:11" ht="15.75">
      <c r="B261">
        <v>119</v>
      </c>
      <c r="C261" s="5">
        <f t="shared" si="4"/>
        <v>97.70035959332769</v>
      </c>
      <c r="D261">
        <v>-2.82</v>
      </c>
      <c r="E261">
        <f t="shared" si="6"/>
        <v>2.4296485036706478E-2</v>
      </c>
      <c r="H261" s="5">
        <f t="shared" si="5"/>
        <v>97.70035959332769</v>
      </c>
      <c r="I261">
        <v>-2.82</v>
      </c>
      <c r="J261">
        <f t="shared" si="7"/>
        <v>2.4296485036706478E-2</v>
      </c>
    </row>
    <row r="262" spans="2:11" ht="15.75">
      <c r="B262">
        <v>120</v>
      </c>
      <c r="C262" s="5">
        <f t="shared" si="4"/>
        <v>97.708514346542842</v>
      </c>
      <c r="D262">
        <v>-2.81</v>
      </c>
      <c r="E262">
        <f t="shared" si="6"/>
        <v>2.4584972701631271E-2</v>
      </c>
      <c r="H262" s="5">
        <f t="shared" si="5"/>
        <v>97.708514346542842</v>
      </c>
      <c r="I262">
        <v>-2.81</v>
      </c>
      <c r="J262">
        <f t="shared" si="7"/>
        <v>2.4584972701631271E-2</v>
      </c>
    </row>
    <row r="263" spans="2:11" ht="15.75">
      <c r="B263">
        <v>121</v>
      </c>
      <c r="C263" s="5">
        <f t="shared" si="4"/>
        <v>97.716669099757979</v>
      </c>
      <c r="D263">
        <v>-2.8</v>
      </c>
      <c r="E263">
        <f t="shared" si="6"/>
        <v>2.4877228205426087E-2</v>
      </c>
      <c r="H263" s="5">
        <f t="shared" si="5"/>
        <v>97.716669099757979</v>
      </c>
      <c r="I263">
        <v>-2.8</v>
      </c>
      <c r="J263">
        <f t="shared" si="7"/>
        <v>2.4877228205426087E-2</v>
      </c>
    </row>
    <row r="264" spans="2:11" ht="15.75">
      <c r="B264">
        <v>122</v>
      </c>
      <c r="C264" s="5">
        <f t="shared" si="4"/>
        <v>97.724823852973131</v>
      </c>
      <c r="D264">
        <v>-2.79</v>
      </c>
      <c r="E264">
        <f t="shared" si="6"/>
        <v>2.5173302686911436E-2</v>
      </c>
      <c r="H264" s="5">
        <f t="shared" si="5"/>
        <v>97.724823852973131</v>
      </c>
      <c r="I264">
        <v>-2.79</v>
      </c>
      <c r="J264">
        <f t="shared" si="7"/>
        <v>2.5173302686911436E-2</v>
      </c>
    </row>
    <row r="265" spans="2:11" ht="15.75">
      <c r="B265">
        <v>123</v>
      </c>
      <c r="C265" s="5">
        <f t="shared" si="4"/>
        <v>97.732978606188283</v>
      </c>
      <c r="D265">
        <v>-2.78</v>
      </c>
      <c r="E265">
        <f t="shared" si="6"/>
        <v>2.5473247946424121E-2</v>
      </c>
      <c r="H265" s="5">
        <f t="shared" si="5"/>
        <v>97.732978606188283</v>
      </c>
      <c r="I265">
        <v>-2.78</v>
      </c>
      <c r="K265">
        <f t="shared" ref="K265:K296" si="8">_xlfn.T.DIST(I265,4,0)</f>
        <v>2.5473247946424121E-2</v>
      </c>
    </row>
    <row r="266" spans="2:11" ht="15.75">
      <c r="B266">
        <v>124</v>
      </c>
      <c r="C266" s="5">
        <f t="shared" si="4"/>
        <v>97.741133359403435</v>
      </c>
      <c r="D266">
        <v>-2.77</v>
      </c>
      <c r="E266">
        <f t="shared" si="6"/>
        <v>2.5777116452230912E-2</v>
      </c>
      <c r="H266" s="5">
        <f t="shared" si="5"/>
        <v>97.741133359403435</v>
      </c>
      <c r="I266">
        <v>-2.77</v>
      </c>
      <c r="K266">
        <f t="shared" si="8"/>
        <v>2.5777116452230912E-2</v>
      </c>
    </row>
    <row r="267" spans="2:11" ht="15.75">
      <c r="B267">
        <v>125</v>
      </c>
      <c r="C267" s="5">
        <f t="shared" si="4"/>
        <v>97.749288112618586</v>
      </c>
      <c r="D267">
        <v>-2.76</v>
      </c>
      <c r="E267">
        <f t="shared" si="6"/>
        <v>2.6084961346914837E-2</v>
      </c>
      <c r="H267" s="5">
        <f t="shared" si="5"/>
        <v>97.749288112618586</v>
      </c>
      <c r="I267">
        <v>-2.76</v>
      </c>
      <c r="K267">
        <f t="shared" si="8"/>
        <v>2.6084961346914837E-2</v>
      </c>
    </row>
    <row r="268" spans="2:11" ht="15.75">
      <c r="B268">
        <v>126</v>
      </c>
      <c r="C268" s="5">
        <f t="shared" si="4"/>
        <v>97.757442865833738</v>
      </c>
      <c r="D268">
        <v>-2.75</v>
      </c>
      <c r="E268">
        <f t="shared" si="6"/>
        <v>2.6396836453728884E-2</v>
      </c>
      <c r="H268" s="5">
        <f t="shared" si="5"/>
        <v>97.757442865833738</v>
      </c>
      <c r="I268">
        <v>-2.75</v>
      </c>
      <c r="K268">
        <f t="shared" si="8"/>
        <v>2.6396836453728884E-2</v>
      </c>
    </row>
    <row r="269" spans="2:11" ht="15.75">
      <c r="B269">
        <v>127</v>
      </c>
      <c r="C269" s="5">
        <f t="shared" si="4"/>
        <v>97.76559761904889</v>
      </c>
      <c r="D269">
        <v>-2.74</v>
      </c>
      <c r="E269">
        <f t="shared" si="6"/>
        <v>2.6712796282913082E-2</v>
      </c>
      <c r="H269" s="5">
        <f t="shared" si="5"/>
        <v>97.76559761904889</v>
      </c>
      <c r="I269">
        <v>-2.74</v>
      </c>
      <c r="K269">
        <f t="shared" si="8"/>
        <v>2.6712796282913082E-2</v>
      </c>
    </row>
    <row r="270" spans="2:11" ht="15.75">
      <c r="B270">
        <v>128</v>
      </c>
      <c r="C270" s="5">
        <f t="shared" si="4"/>
        <v>97.773752372264028</v>
      </c>
      <c r="D270">
        <v>-2.73</v>
      </c>
      <c r="E270">
        <f t="shared" si="6"/>
        <v>2.7032896037969722E-2</v>
      </c>
      <c r="H270" s="5">
        <f t="shared" si="5"/>
        <v>97.773752372264028</v>
      </c>
      <c r="I270">
        <v>-2.73</v>
      </c>
      <c r="K270">
        <f t="shared" si="8"/>
        <v>2.7032896037969722E-2</v>
      </c>
    </row>
    <row r="271" spans="2:11" ht="15.75">
      <c r="B271">
        <v>129</v>
      </c>
      <c r="C271" s="5">
        <f t="shared" ref="C271:C334" si="9">$C$27+D271*$C$53</f>
        <v>97.781907125479179</v>
      </c>
      <c r="D271">
        <v>-2.72</v>
      </c>
      <c r="E271">
        <f t="shared" si="6"/>
        <v>2.7357191621891829E-2</v>
      </c>
      <c r="H271" s="5">
        <f t="shared" ref="H271:H334" si="10">$C$27+I271*$C$53</f>
        <v>97.781907125479179</v>
      </c>
      <c r="I271">
        <v>-2.72</v>
      </c>
      <c r="K271">
        <f t="shared" si="8"/>
        <v>2.7357191621891829E-2</v>
      </c>
    </row>
    <row r="272" spans="2:11" ht="15.75">
      <c r="B272">
        <v>130</v>
      </c>
      <c r="C272" s="5">
        <f t="shared" si="9"/>
        <v>97.790061878694331</v>
      </c>
      <c r="D272">
        <v>-2.71</v>
      </c>
      <c r="E272">
        <f t="shared" si="6"/>
        <v>2.7685739643339743E-2</v>
      </c>
      <c r="H272" s="5">
        <f t="shared" si="10"/>
        <v>97.790061878694331</v>
      </c>
      <c r="I272">
        <v>-2.71</v>
      </c>
      <c r="K272">
        <f t="shared" si="8"/>
        <v>2.7685739643339743E-2</v>
      </c>
    </row>
    <row r="273" spans="2:11" ht="15.75">
      <c r="B273">
        <v>131</v>
      </c>
      <c r="C273" s="5">
        <f t="shared" si="9"/>
        <v>97.798216631909483</v>
      </c>
      <c r="D273">
        <v>-2.7</v>
      </c>
      <c r="E273">
        <f t="shared" ref="E273:E336" si="11">_xlfn.T.DIST(D273,4,0)</f>
        <v>2.8018597422760021E-2</v>
      </c>
      <c r="H273" s="5">
        <f t="shared" si="10"/>
        <v>97.798216631909483</v>
      </c>
      <c r="I273">
        <v>-2.7</v>
      </c>
      <c r="K273">
        <f t="shared" si="8"/>
        <v>2.8018597422760021E-2</v>
      </c>
    </row>
    <row r="274" spans="2:11" ht="15.75">
      <c r="B274">
        <v>132</v>
      </c>
      <c r="C274" s="5">
        <f t="shared" si="9"/>
        <v>97.806371385124635</v>
      </c>
      <c r="D274">
        <v>-2.69</v>
      </c>
      <c r="E274">
        <f t="shared" si="11"/>
        <v>2.8355822998441488E-2</v>
      </c>
      <c r="H274" s="5">
        <f t="shared" si="10"/>
        <v>97.806371385124635</v>
      </c>
      <c r="I274">
        <v>-2.69</v>
      </c>
      <c r="K274">
        <f t="shared" si="8"/>
        <v>2.8355822998441488E-2</v>
      </c>
    </row>
    <row r="275" spans="2:11" ht="15.75">
      <c r="B275">
        <v>133</v>
      </c>
      <c r="C275" s="5">
        <f t="shared" si="9"/>
        <v>97.814526138339787</v>
      </c>
      <c r="D275">
        <v>-2.68</v>
      </c>
      <c r="E275">
        <f t="shared" si="11"/>
        <v>2.8697475132502186E-2</v>
      </c>
      <c r="H275" s="5">
        <f t="shared" si="10"/>
        <v>97.814526138339787</v>
      </c>
      <c r="I275">
        <v>-2.68</v>
      </c>
      <c r="K275">
        <f t="shared" si="8"/>
        <v>2.8697475132502186E-2</v>
      </c>
    </row>
    <row r="276" spans="2:11" ht="15.75">
      <c r="B276">
        <v>134</v>
      </c>
      <c r="C276" s="5">
        <f t="shared" si="9"/>
        <v>97.822680891554938</v>
      </c>
      <c r="D276">
        <v>-2.67</v>
      </c>
      <c r="E276">
        <f t="shared" si="11"/>
        <v>2.9043613316801324E-2</v>
      </c>
      <c r="H276" s="5">
        <f t="shared" si="10"/>
        <v>97.822680891554938</v>
      </c>
      <c r="I276">
        <v>-2.67</v>
      </c>
      <c r="K276">
        <f t="shared" si="8"/>
        <v>2.9043613316801324E-2</v>
      </c>
    </row>
    <row r="277" spans="2:11" ht="15.75">
      <c r="B277">
        <v>135</v>
      </c>
      <c r="C277" s="5">
        <f t="shared" si="9"/>
        <v>97.83083564477009</v>
      </c>
      <c r="D277">
        <v>-2.66</v>
      </c>
      <c r="E277">
        <f t="shared" si="11"/>
        <v>2.9394297778769663E-2</v>
      </c>
      <c r="H277" s="5">
        <f t="shared" si="10"/>
        <v>97.83083564477009</v>
      </c>
      <c r="I277">
        <v>-2.66</v>
      </c>
      <c r="K277">
        <f t="shared" si="8"/>
        <v>2.9394297778769663E-2</v>
      </c>
    </row>
    <row r="278" spans="2:11" ht="15.75">
      <c r="B278">
        <v>136</v>
      </c>
      <c r="C278" s="5">
        <f t="shared" si="9"/>
        <v>97.838990397985242</v>
      </c>
      <c r="D278">
        <v>-2.65</v>
      </c>
      <c r="E278">
        <f t="shared" si="11"/>
        <v>2.9749589487152187E-2</v>
      </c>
      <c r="H278" s="5">
        <f t="shared" si="10"/>
        <v>97.838990397985242</v>
      </c>
      <c r="I278">
        <v>-2.65</v>
      </c>
      <c r="K278">
        <f t="shared" si="8"/>
        <v>2.9749589487152187E-2</v>
      </c>
    </row>
    <row r="279" spans="2:11" ht="15.75">
      <c r="B279">
        <v>137</v>
      </c>
      <c r="C279" s="5">
        <f t="shared" si="9"/>
        <v>97.84714515120038</v>
      </c>
      <c r="D279">
        <v>-2.64</v>
      </c>
      <c r="E279">
        <f t="shared" si="11"/>
        <v>3.010955015765571E-2</v>
      </c>
      <c r="H279" s="5">
        <f t="shared" si="10"/>
        <v>97.84714515120038</v>
      </c>
      <c r="I279">
        <v>-2.64</v>
      </c>
      <c r="K279">
        <f t="shared" si="8"/>
        <v>3.010955015765571E-2</v>
      </c>
    </row>
    <row r="280" spans="2:11" ht="15.75">
      <c r="B280">
        <v>138</v>
      </c>
      <c r="C280" s="5">
        <f t="shared" si="9"/>
        <v>97.855299904415531</v>
      </c>
      <c r="D280">
        <v>-2.63</v>
      </c>
      <c r="E280">
        <f t="shared" si="11"/>
        <v>3.0474242258494863E-2</v>
      </c>
      <c r="H280" s="5">
        <f t="shared" si="10"/>
        <v>97.855299904415531</v>
      </c>
      <c r="I280">
        <v>-2.63</v>
      </c>
      <c r="K280">
        <f t="shared" si="8"/>
        <v>3.0474242258494863E-2</v>
      </c>
    </row>
    <row r="281" spans="2:11" ht="15.75">
      <c r="B281">
        <v>139</v>
      </c>
      <c r="C281" s="5">
        <f t="shared" si="9"/>
        <v>97.863454657630683</v>
      </c>
      <c r="D281">
        <v>-2.62</v>
      </c>
      <c r="E281">
        <f t="shared" si="11"/>
        <v>3.0843729015828714E-2</v>
      </c>
      <c r="H281" s="5">
        <f t="shared" si="10"/>
        <v>97.863454657630683</v>
      </c>
      <c r="I281">
        <v>-2.62</v>
      </c>
      <c r="K281">
        <f t="shared" si="8"/>
        <v>3.0843729015828714E-2</v>
      </c>
    </row>
    <row r="282" spans="2:11" ht="15.75">
      <c r="B282">
        <v>140</v>
      </c>
      <c r="C282" s="5">
        <f t="shared" si="9"/>
        <v>97.871609410845835</v>
      </c>
      <c r="D282">
        <v>-2.61</v>
      </c>
      <c r="E282">
        <f t="shared" si="11"/>
        <v>3.1218074419080918E-2</v>
      </c>
      <c r="H282" s="5">
        <f t="shared" si="10"/>
        <v>97.871609410845835</v>
      </c>
      <c r="I282">
        <v>-2.61</v>
      </c>
      <c r="K282">
        <f t="shared" si="8"/>
        <v>3.1218074419080918E-2</v>
      </c>
    </row>
    <row r="283" spans="2:11" ht="15.75">
      <c r="B283">
        <v>141</v>
      </c>
      <c r="C283" s="5">
        <f t="shared" si="9"/>
        <v>97.879764164060987</v>
      </c>
      <c r="D283">
        <v>-2.6</v>
      </c>
      <c r="E283">
        <f t="shared" si="11"/>
        <v>3.1597343226134868E-2</v>
      </c>
      <c r="H283" s="5">
        <f t="shared" si="10"/>
        <v>97.879764164060987</v>
      </c>
      <c r="I283">
        <v>-2.6</v>
      </c>
      <c r="K283">
        <f t="shared" si="8"/>
        <v>3.1597343226134868E-2</v>
      </c>
    </row>
    <row r="284" spans="2:11" ht="15.75">
      <c r="B284">
        <v>142</v>
      </c>
      <c r="C284" s="5">
        <f t="shared" si="9"/>
        <v>97.887918917276139</v>
      </c>
      <c r="D284">
        <v>-2.59</v>
      </c>
      <c r="E284">
        <f t="shared" si="11"/>
        <v>3.1981600968396522E-2</v>
      </c>
      <c r="H284" s="5">
        <f t="shared" si="10"/>
        <v>97.887918917276139</v>
      </c>
      <c r="I284">
        <v>-2.59</v>
      </c>
      <c r="K284">
        <f t="shared" si="8"/>
        <v>3.1981600968396522E-2</v>
      </c>
    </row>
    <row r="285" spans="2:11" ht="15.75">
      <c r="B285">
        <v>143</v>
      </c>
      <c r="C285" s="5">
        <f t="shared" si="9"/>
        <v>97.89607367049129</v>
      </c>
      <c r="D285">
        <v>-2.58</v>
      </c>
      <c r="E285">
        <f t="shared" si="11"/>
        <v>3.237091395571555E-2</v>
      </c>
      <c r="H285" s="5">
        <f t="shared" si="10"/>
        <v>97.89607367049129</v>
      </c>
      <c r="I285">
        <v>-2.58</v>
      </c>
      <c r="K285">
        <f t="shared" si="8"/>
        <v>3.237091395571555E-2</v>
      </c>
    </row>
    <row r="286" spans="2:11" ht="15.75">
      <c r="B286">
        <v>144</v>
      </c>
      <c r="C286" s="5">
        <f t="shared" si="9"/>
        <v>97.904228423706442</v>
      </c>
      <c r="D286">
        <v>-2.57</v>
      </c>
      <c r="E286">
        <f t="shared" si="11"/>
        <v>3.2765349281157388E-2</v>
      </c>
      <c r="H286" s="5">
        <f t="shared" si="10"/>
        <v>97.904228423706442</v>
      </c>
      <c r="I286">
        <v>-2.57</v>
      </c>
      <c r="K286">
        <f t="shared" si="8"/>
        <v>3.2765349281157388E-2</v>
      </c>
    </row>
    <row r="287" spans="2:11" ht="15.75">
      <c r="B287">
        <v>145</v>
      </c>
      <c r="C287" s="5">
        <f t="shared" si="9"/>
        <v>97.91238317692158</v>
      </c>
      <c r="D287">
        <v>-2.56</v>
      </c>
      <c r="E287">
        <f t="shared" si="11"/>
        <v>3.3164974825615451E-2</v>
      </c>
      <c r="H287" s="5">
        <f t="shared" si="10"/>
        <v>97.91238317692158</v>
      </c>
      <c r="I287">
        <v>-2.56</v>
      </c>
      <c r="K287">
        <f t="shared" si="8"/>
        <v>3.3164974825615451E-2</v>
      </c>
    </row>
    <row r="288" spans="2:11" ht="15.75">
      <c r="B288">
        <v>146</v>
      </c>
      <c r="C288" s="5">
        <f t="shared" si="9"/>
        <v>97.920537930136732</v>
      </c>
      <c r="D288">
        <v>-2.5499999999999998</v>
      </c>
      <c r="E288">
        <f t="shared" si="11"/>
        <v>3.3569859262255974E-2</v>
      </c>
      <c r="H288" s="5">
        <f t="shared" si="10"/>
        <v>97.920537930136732</v>
      </c>
      <c r="I288">
        <v>-2.5499999999999998</v>
      </c>
      <c r="K288">
        <f t="shared" si="8"/>
        <v>3.3569859262255974E-2</v>
      </c>
    </row>
    <row r="289" spans="1:11" ht="15.75">
      <c r="B289">
        <v>147</v>
      </c>
      <c r="C289" s="5">
        <f t="shared" si="9"/>
        <v>97.928692683351883</v>
      </c>
      <c r="D289">
        <v>-2.54</v>
      </c>
      <c r="E289">
        <f t="shared" si="11"/>
        <v>3.3980072060784579E-2</v>
      </c>
      <c r="H289" s="5">
        <f t="shared" si="10"/>
        <v>97.928692683351883</v>
      </c>
      <c r="I289">
        <v>-2.54</v>
      </c>
      <c r="K289">
        <f t="shared" si="8"/>
        <v>3.3980072060784579E-2</v>
      </c>
    </row>
    <row r="290" spans="1:11" ht="15.75">
      <c r="B290">
        <v>148</v>
      </c>
      <c r="C290" s="5">
        <f t="shared" si="9"/>
        <v>97.936847436567035</v>
      </c>
      <c r="D290">
        <v>-2.5299999999999998</v>
      </c>
      <c r="E290">
        <f t="shared" si="11"/>
        <v>3.4395683491525095E-2</v>
      </c>
      <c r="H290" s="5">
        <f t="shared" si="10"/>
        <v>97.936847436567035</v>
      </c>
      <c r="I290">
        <v>-2.5299999999999998</v>
      </c>
      <c r="K290">
        <f t="shared" si="8"/>
        <v>3.4395683491525095E-2</v>
      </c>
    </row>
    <row r="291" spans="1:11" ht="15.75">
      <c r="B291">
        <v>149</v>
      </c>
      <c r="C291" s="5">
        <f t="shared" si="9"/>
        <v>97.945002189782187</v>
      </c>
      <c r="D291">
        <v>-2.52</v>
      </c>
      <c r="E291">
        <f t="shared" si="11"/>
        <v>3.4816764629300515E-2</v>
      </c>
      <c r="H291" s="5">
        <f t="shared" si="10"/>
        <v>97.945002189782187</v>
      </c>
      <c r="I291">
        <v>-2.52</v>
      </c>
      <c r="K291">
        <f t="shared" si="8"/>
        <v>3.4816764629300515E-2</v>
      </c>
    </row>
    <row r="292" spans="1:11" ht="15.75">
      <c r="B292">
        <v>150</v>
      </c>
      <c r="C292" s="5">
        <f t="shared" si="9"/>
        <v>97.953156942997339</v>
      </c>
      <c r="D292">
        <v>-2.5099999999999998</v>
      </c>
      <c r="E292">
        <f t="shared" si="11"/>
        <v>3.5243387357105062E-2</v>
      </c>
      <c r="H292" s="5">
        <f t="shared" si="10"/>
        <v>97.953156942997339</v>
      </c>
      <c r="I292">
        <v>-2.5099999999999998</v>
      </c>
      <c r="K292">
        <f t="shared" si="8"/>
        <v>3.5243387357105062E-2</v>
      </c>
    </row>
    <row r="293" spans="1:11" ht="15.75">
      <c r="B293">
        <v>151</v>
      </c>
      <c r="C293" s="5">
        <f t="shared" si="9"/>
        <v>97.961311696212491</v>
      </c>
      <c r="D293">
        <v>-2.5</v>
      </c>
      <c r="E293">
        <f t="shared" si="11"/>
        <v>3.5675624369556645E-2</v>
      </c>
      <c r="H293" s="5">
        <f t="shared" si="10"/>
        <v>97.961311696212491</v>
      </c>
      <c r="I293">
        <v>-2.5</v>
      </c>
      <c r="K293">
        <f t="shared" si="8"/>
        <v>3.5675624369556645E-2</v>
      </c>
    </row>
    <row r="294" spans="1:11" ht="15.75">
      <c r="B294">
        <v>152</v>
      </c>
      <c r="C294" s="5">
        <f t="shared" si="9"/>
        <v>97.969466449427642</v>
      </c>
      <c r="D294">
        <v>-2.4900000000000002</v>
      </c>
      <c r="E294">
        <f t="shared" si="11"/>
        <v>3.6113549176118476E-2</v>
      </c>
      <c r="H294" s="5">
        <f t="shared" si="10"/>
        <v>97.969466449427642</v>
      </c>
      <c r="I294">
        <v>-2.4900000000000002</v>
      </c>
      <c r="K294">
        <f t="shared" si="8"/>
        <v>3.6113549176118476E-2</v>
      </c>
    </row>
    <row r="295" spans="1:11" ht="15.75">
      <c r="B295">
        <v>153</v>
      </c>
      <c r="C295" s="5">
        <f t="shared" si="9"/>
        <v>97.97762120264278</v>
      </c>
      <c r="D295">
        <v>-2.48</v>
      </c>
      <c r="E295">
        <f t="shared" si="11"/>
        <v>3.6557236104077899E-2</v>
      </c>
      <c r="H295" s="5">
        <f t="shared" si="10"/>
        <v>97.97762120264278</v>
      </c>
      <c r="I295">
        <v>-2.48</v>
      </c>
      <c r="K295">
        <f t="shared" si="8"/>
        <v>3.6557236104077899E-2</v>
      </c>
    </row>
    <row r="296" spans="1:11" ht="15.75">
      <c r="B296">
        <v>154</v>
      </c>
      <c r="C296" s="5">
        <f t="shared" si="9"/>
        <v>97.985775955857932</v>
      </c>
      <c r="D296">
        <v>-2.4700000000000002</v>
      </c>
      <c r="E296">
        <f t="shared" si="11"/>
        <v>3.7006760301270619E-2</v>
      </c>
      <c r="H296" s="5">
        <f t="shared" si="10"/>
        <v>97.985775955857932</v>
      </c>
      <c r="I296">
        <v>-2.4700000000000002</v>
      </c>
      <c r="K296">
        <f t="shared" si="8"/>
        <v>3.7006760301270619E-2</v>
      </c>
    </row>
    <row r="297" spans="1:11" ht="15.75">
      <c r="B297">
        <v>155</v>
      </c>
      <c r="C297" s="5">
        <f t="shared" si="9"/>
        <v>97.993930709073084</v>
      </c>
      <c r="D297">
        <v>-2.46</v>
      </c>
      <c r="E297">
        <f t="shared" si="11"/>
        <v>3.7462197738537754E-2</v>
      </c>
      <c r="H297" s="5">
        <f t="shared" si="10"/>
        <v>97.993930709073084</v>
      </c>
      <c r="I297">
        <v>-2.46</v>
      </c>
      <c r="K297">
        <f t="shared" ref="K297:K328" si="12">_xlfn.T.DIST(I297,4,0)</f>
        <v>3.7462197738537754E-2</v>
      </c>
    </row>
    <row r="298" spans="1:11" ht="15.75">
      <c r="A298">
        <f>B298-B175</f>
        <v>123</v>
      </c>
      <c r="B298" s="6">
        <v>156</v>
      </c>
      <c r="C298" s="5">
        <f t="shared" si="9"/>
        <v>98.002085462288235</v>
      </c>
      <c r="D298">
        <v>-2.4500000000000002</v>
      </c>
      <c r="E298">
        <f t="shared" si="11"/>
        <v>3.7923625211903102E-2</v>
      </c>
      <c r="H298" s="5">
        <f t="shared" si="10"/>
        <v>98.002085462288235</v>
      </c>
      <c r="I298">
        <v>-2.4500000000000002</v>
      </c>
      <c r="K298">
        <f t="shared" si="12"/>
        <v>3.7923625211903102E-2</v>
      </c>
    </row>
    <row r="299" spans="1:11" ht="15.75">
      <c r="B299">
        <v>157</v>
      </c>
      <c r="C299" s="5">
        <f t="shared" si="9"/>
        <v>98.010240215503387</v>
      </c>
      <c r="D299">
        <v>-2.44</v>
      </c>
      <c r="E299">
        <f t="shared" si="11"/>
        <v>3.8391120344457207E-2</v>
      </c>
      <c r="H299" s="5">
        <f t="shared" si="10"/>
        <v>98.010240215503387</v>
      </c>
      <c r="I299">
        <v>-2.44</v>
      </c>
      <c r="K299">
        <f t="shared" si="12"/>
        <v>3.8391120344457207E-2</v>
      </c>
    </row>
    <row r="300" spans="1:11" ht="15.75">
      <c r="B300">
        <v>158</v>
      </c>
      <c r="C300" s="5">
        <f t="shared" si="9"/>
        <v>98.018394968718539</v>
      </c>
      <c r="D300">
        <v>-2.4300000000000002</v>
      </c>
      <c r="E300">
        <f t="shared" si="11"/>
        <v>3.8864761587934733E-2</v>
      </c>
      <c r="H300" s="5">
        <f t="shared" si="10"/>
        <v>98.018394968718539</v>
      </c>
      <c r="I300">
        <v>-2.4300000000000002</v>
      </c>
      <c r="K300">
        <f t="shared" si="12"/>
        <v>3.8864761587934733E-2</v>
      </c>
    </row>
    <row r="301" spans="1:11" ht="15.75">
      <c r="B301">
        <v>159</v>
      </c>
      <c r="C301" s="5">
        <f t="shared" si="9"/>
        <v>98.026549721933691</v>
      </c>
      <c r="D301">
        <v>-2.42</v>
      </c>
      <c r="E301">
        <f t="shared" si="11"/>
        <v>3.9344628223971313E-2</v>
      </c>
      <c r="H301" s="5">
        <f t="shared" si="10"/>
        <v>98.026549721933691</v>
      </c>
      <c r="I301">
        <v>-2.42</v>
      </c>
      <c r="K301">
        <f t="shared" si="12"/>
        <v>3.9344628223971313E-2</v>
      </c>
    </row>
    <row r="302" spans="1:11" ht="15.75">
      <c r="B302">
        <v>160</v>
      </c>
      <c r="C302" s="5">
        <f t="shared" si="9"/>
        <v>98.034704475148843</v>
      </c>
      <c r="D302">
        <v>-2.41</v>
      </c>
      <c r="E302">
        <f t="shared" si="11"/>
        <v>3.9830800365025065E-2</v>
      </c>
      <c r="H302" s="5">
        <f t="shared" si="10"/>
        <v>98.034704475148843</v>
      </c>
      <c r="I302">
        <v>-2.41</v>
      </c>
      <c r="K302">
        <f t="shared" si="12"/>
        <v>3.9830800365025065E-2</v>
      </c>
    </row>
    <row r="303" spans="1:11" ht="15.75">
      <c r="B303">
        <v>161</v>
      </c>
      <c r="C303" s="5">
        <f t="shared" si="9"/>
        <v>98.04285922836398</v>
      </c>
      <c r="D303">
        <v>-2.4</v>
      </c>
      <c r="E303">
        <f t="shared" si="11"/>
        <v>4.0323358954948249E-2</v>
      </c>
      <c r="H303" s="5">
        <f t="shared" si="10"/>
        <v>98.04285922836398</v>
      </c>
      <c r="I303">
        <v>-2.4</v>
      </c>
      <c r="K303">
        <f t="shared" si="12"/>
        <v>4.0323358954948249E-2</v>
      </c>
    </row>
    <row r="304" spans="1:11" ht="15.75">
      <c r="B304">
        <v>162</v>
      </c>
      <c r="C304" s="5">
        <f t="shared" si="9"/>
        <v>98.051013981579132</v>
      </c>
      <c r="D304">
        <v>-2.39</v>
      </c>
      <c r="E304">
        <f t="shared" si="11"/>
        <v>4.0822385769193982E-2</v>
      </c>
      <c r="H304" s="5">
        <f t="shared" si="10"/>
        <v>98.051013981579132</v>
      </c>
      <c r="I304">
        <v>-2.39</v>
      </c>
      <c r="K304">
        <f t="shared" si="12"/>
        <v>4.0822385769193982E-2</v>
      </c>
    </row>
    <row r="305" spans="2:11" ht="15.75">
      <c r="B305">
        <v>163</v>
      </c>
      <c r="C305" s="5">
        <f t="shared" si="9"/>
        <v>98.059168734794284</v>
      </c>
      <c r="D305">
        <v>-2.38</v>
      </c>
      <c r="E305">
        <f t="shared" si="11"/>
        <v>4.132796341464158E-2</v>
      </c>
      <c r="H305" s="5">
        <f t="shared" si="10"/>
        <v>98.059168734794284</v>
      </c>
      <c r="I305">
        <v>-2.38</v>
      </c>
      <c r="K305">
        <f t="shared" si="12"/>
        <v>4.132796341464158E-2</v>
      </c>
    </row>
    <row r="306" spans="2:11" ht="15.75">
      <c r="B306">
        <v>164</v>
      </c>
      <c r="C306" s="5">
        <f t="shared" si="9"/>
        <v>98.067323488009436</v>
      </c>
      <c r="D306">
        <v>-2.37</v>
      </c>
      <c r="E306">
        <f t="shared" si="11"/>
        <v>4.1840175329025342E-2</v>
      </c>
      <c r="H306" s="5">
        <f t="shared" si="10"/>
        <v>98.067323488009436</v>
      </c>
      <c r="I306">
        <v>-2.37</v>
      </c>
      <c r="K306">
        <f t="shared" si="12"/>
        <v>4.1840175329025342E-2</v>
      </c>
    </row>
    <row r="307" spans="2:11" ht="15.75">
      <c r="B307">
        <v>165</v>
      </c>
      <c r="C307" s="5">
        <f t="shared" si="9"/>
        <v>98.075478241224587</v>
      </c>
      <c r="D307">
        <v>-2.36</v>
      </c>
      <c r="E307">
        <f t="shared" si="11"/>
        <v>4.2359105779949377E-2</v>
      </c>
      <c r="H307" s="5">
        <f t="shared" si="10"/>
        <v>98.075478241224587</v>
      </c>
      <c r="I307">
        <v>-2.36</v>
      </c>
      <c r="K307">
        <f t="shared" si="12"/>
        <v>4.2359105779949377E-2</v>
      </c>
    </row>
    <row r="308" spans="2:11" ht="15.75">
      <c r="B308">
        <v>166</v>
      </c>
      <c r="C308" s="5">
        <f t="shared" si="9"/>
        <v>98.083632994439739</v>
      </c>
      <c r="D308">
        <v>-2.35</v>
      </c>
      <c r="E308">
        <f t="shared" si="11"/>
        <v>4.2884839863471809E-2</v>
      </c>
      <c r="H308" s="5">
        <f t="shared" si="10"/>
        <v>98.083632994439739</v>
      </c>
      <c r="I308">
        <v>-2.35</v>
      </c>
      <c r="K308">
        <f t="shared" si="12"/>
        <v>4.2884839863471809E-2</v>
      </c>
    </row>
    <row r="309" spans="2:11" ht="15.75">
      <c r="B309">
        <v>167</v>
      </c>
      <c r="C309" s="5">
        <f t="shared" si="9"/>
        <v>98.091787747654891</v>
      </c>
      <c r="D309">
        <v>-2.34</v>
      </c>
      <c r="E309">
        <f t="shared" si="11"/>
        <v>4.3417463502240974E-2</v>
      </c>
      <c r="H309" s="5">
        <f t="shared" si="10"/>
        <v>98.091787747654891</v>
      </c>
      <c r="I309">
        <v>-2.34</v>
      </c>
      <c r="K309">
        <f t="shared" si="12"/>
        <v>4.3417463502240974E-2</v>
      </c>
    </row>
    <row r="310" spans="2:11" ht="15.75">
      <c r="B310">
        <v>168</v>
      </c>
      <c r="C310" s="5">
        <f t="shared" si="9"/>
        <v>98.099942500870043</v>
      </c>
      <c r="D310">
        <v>-2.33</v>
      </c>
      <c r="E310">
        <f t="shared" si="11"/>
        <v>4.3957063443165037E-2</v>
      </c>
      <c r="H310" s="5">
        <f t="shared" si="10"/>
        <v>98.099942500870043</v>
      </c>
      <c r="I310">
        <v>-2.33</v>
      </c>
      <c r="K310">
        <f t="shared" si="12"/>
        <v>4.3957063443165037E-2</v>
      </c>
    </row>
    <row r="311" spans="2:11" ht="15.75">
      <c r="B311">
        <v>169</v>
      </c>
      <c r="C311" s="5">
        <f t="shared" si="9"/>
        <v>98.10809725408518</v>
      </c>
      <c r="D311">
        <v>-2.3199999999999998</v>
      </c>
      <c r="E311">
        <f t="shared" si="11"/>
        <v>4.450372725459735E-2</v>
      </c>
      <c r="H311" s="5">
        <f t="shared" si="10"/>
        <v>98.10809725408518</v>
      </c>
      <c r="I311">
        <v>-2.3199999999999998</v>
      </c>
      <c r="K311">
        <f t="shared" si="12"/>
        <v>4.450372725459735E-2</v>
      </c>
    </row>
    <row r="312" spans="2:11" ht="15.75">
      <c r="B312">
        <v>170</v>
      </c>
      <c r="C312" s="5">
        <f t="shared" si="9"/>
        <v>98.116252007300332</v>
      </c>
      <c r="D312">
        <v>-2.31</v>
      </c>
      <c r="E312">
        <f t="shared" si="11"/>
        <v>4.5057543323017861E-2</v>
      </c>
      <c r="H312" s="5">
        <f t="shared" si="10"/>
        <v>98.116252007300332</v>
      </c>
      <c r="I312">
        <v>-2.31</v>
      </c>
      <c r="K312">
        <f t="shared" si="12"/>
        <v>4.5057543323017861E-2</v>
      </c>
    </row>
    <row r="313" spans="2:11" ht="15.75">
      <c r="B313">
        <v>171</v>
      </c>
      <c r="C313" s="5">
        <f t="shared" si="9"/>
        <v>98.124406760515484</v>
      </c>
      <c r="D313">
        <v>-2.2999999999999998</v>
      </c>
      <c r="E313">
        <f t="shared" si="11"/>
        <v>4.5618600849191629E-2</v>
      </c>
      <c r="H313" s="5">
        <f t="shared" si="10"/>
        <v>98.124406760515484</v>
      </c>
      <c r="I313">
        <v>-2.2999999999999998</v>
      </c>
      <c r="K313">
        <f t="shared" si="12"/>
        <v>4.5618600849191629E-2</v>
      </c>
    </row>
    <row r="314" spans="2:11" ht="15.75">
      <c r="B314">
        <v>172</v>
      </c>
      <c r="C314" s="5">
        <f t="shared" si="9"/>
        <v>98.132561513730636</v>
      </c>
      <c r="D314">
        <v>-2.29</v>
      </c>
      <c r="E314">
        <f t="shared" si="11"/>
        <v>4.6186989843784193E-2</v>
      </c>
      <c r="H314" s="5">
        <f t="shared" si="10"/>
        <v>98.132561513730636</v>
      </c>
      <c r="I314">
        <v>-2.29</v>
      </c>
      <c r="K314">
        <f t="shared" si="12"/>
        <v>4.6186989843784193E-2</v>
      </c>
    </row>
    <row r="315" spans="2:11" ht="15.75">
      <c r="B315">
        <v>173</v>
      </c>
      <c r="C315" s="5">
        <f t="shared" si="9"/>
        <v>98.140716266945788</v>
      </c>
      <c r="D315">
        <v>-2.2799999999999998</v>
      </c>
      <c r="E315">
        <f t="shared" si="11"/>
        <v>4.67628011224136E-2</v>
      </c>
      <c r="H315" s="5">
        <f t="shared" si="10"/>
        <v>98.140716266945788</v>
      </c>
      <c r="I315">
        <v>-2.2799999999999998</v>
      </c>
      <c r="K315">
        <f t="shared" si="12"/>
        <v>4.67628011224136E-2</v>
      </c>
    </row>
    <row r="316" spans="2:11" ht="15.75">
      <c r="B316">
        <v>174</v>
      </c>
      <c r="C316" s="5">
        <f t="shared" si="9"/>
        <v>98.148871020160939</v>
      </c>
      <c r="D316">
        <v>-2.27</v>
      </c>
      <c r="E316">
        <f t="shared" si="11"/>
        <v>4.7346126300117877E-2</v>
      </c>
      <c r="H316" s="5">
        <f t="shared" si="10"/>
        <v>98.148871020160939</v>
      </c>
      <c r="I316">
        <v>-2.27</v>
      </c>
      <c r="K316">
        <f t="shared" si="12"/>
        <v>4.7346126300117877E-2</v>
      </c>
    </row>
    <row r="317" spans="2:11" ht="15.75">
      <c r="B317">
        <v>175</v>
      </c>
      <c r="C317" s="5">
        <f t="shared" si="9"/>
        <v>98.157025773376091</v>
      </c>
      <c r="D317">
        <v>-2.2599999999999998</v>
      </c>
      <c r="E317">
        <f t="shared" si="11"/>
        <v>4.7937057785216668E-2</v>
      </c>
      <c r="H317" s="5">
        <f t="shared" si="10"/>
        <v>98.157025773376091</v>
      </c>
      <c r="I317">
        <v>-2.2599999999999998</v>
      </c>
      <c r="K317">
        <f t="shared" si="12"/>
        <v>4.7937057785216668E-2</v>
      </c>
    </row>
    <row r="318" spans="2:11" ht="15.75">
      <c r="B318">
        <v>176</v>
      </c>
      <c r="C318" s="5">
        <f t="shared" si="9"/>
        <v>98.165180526591243</v>
      </c>
      <c r="D318">
        <v>-2.25</v>
      </c>
      <c r="E318">
        <f t="shared" si="11"/>
        <v>4.853568877254489E-2</v>
      </c>
      <c r="H318" s="5">
        <f t="shared" si="10"/>
        <v>98.165180526591243</v>
      </c>
      <c r="I318">
        <v>-2.25</v>
      </c>
      <c r="K318">
        <f t="shared" si="12"/>
        <v>4.853568877254489E-2</v>
      </c>
    </row>
    <row r="319" spans="2:11" ht="15.75">
      <c r="B319">
        <v>177</v>
      </c>
      <c r="C319" s="5">
        <f t="shared" si="9"/>
        <v>98.173335279806381</v>
      </c>
      <c r="D319">
        <v>-2.2400000000000002</v>
      </c>
      <c r="E319">
        <f t="shared" si="11"/>
        <v>4.9142113236036289E-2</v>
      </c>
      <c r="H319" s="5">
        <f t="shared" si="10"/>
        <v>98.173335279806381</v>
      </c>
      <c r="I319">
        <v>-2.2400000000000002</v>
      </c>
      <c r="K319">
        <f t="shared" si="12"/>
        <v>4.9142113236036289E-2</v>
      </c>
    </row>
    <row r="320" spans="2:11" ht="15.75">
      <c r="B320">
        <v>178</v>
      </c>
      <c r="C320" s="5">
        <f t="shared" si="9"/>
        <v>98.181490033021532</v>
      </c>
      <c r="D320">
        <v>-2.23</v>
      </c>
      <c r="E320">
        <f t="shared" si="11"/>
        <v>4.9756425920633097E-2</v>
      </c>
      <c r="H320" s="5">
        <f t="shared" si="10"/>
        <v>98.181490033021532</v>
      </c>
      <c r="I320">
        <v>-2.23</v>
      </c>
      <c r="K320">
        <f t="shared" si="12"/>
        <v>4.9756425920633097E-2</v>
      </c>
    </row>
    <row r="321" spans="2:11" ht="15.75">
      <c r="B321">
        <v>179</v>
      </c>
      <c r="C321" s="5">
        <f t="shared" si="9"/>
        <v>98.189644786236684</v>
      </c>
      <c r="D321">
        <v>-2.2200000000000002</v>
      </c>
      <c r="E321">
        <f t="shared" si="11"/>
        <v>5.0378722333498861E-2</v>
      </c>
      <c r="H321" s="5">
        <f t="shared" si="10"/>
        <v>98.189644786236684</v>
      </c>
      <c r="I321">
        <v>-2.2200000000000002</v>
      </c>
      <c r="K321">
        <f t="shared" si="12"/>
        <v>5.0378722333498861E-2</v>
      </c>
    </row>
    <row r="322" spans="2:11" ht="15.75">
      <c r="B322">
        <v>180</v>
      </c>
      <c r="C322" s="5">
        <f t="shared" si="9"/>
        <v>98.197799539451836</v>
      </c>
      <c r="D322">
        <v>-2.21</v>
      </c>
      <c r="E322">
        <f t="shared" si="11"/>
        <v>5.1009098734510538E-2</v>
      </c>
      <c r="H322" s="5">
        <f t="shared" si="10"/>
        <v>98.197799539451836</v>
      </c>
      <c r="I322">
        <v>-2.21</v>
      </c>
      <c r="K322">
        <f t="shared" si="12"/>
        <v>5.1009098734510538E-2</v>
      </c>
    </row>
    <row r="323" spans="2:11" ht="15.75">
      <c r="B323">
        <v>181</v>
      </c>
      <c r="C323" s="5">
        <f t="shared" si="9"/>
        <v>98.205954292666988</v>
      </c>
      <c r="D323">
        <v>-2.2000000000000002</v>
      </c>
      <c r="E323">
        <f t="shared" si="11"/>
        <v>5.1647652126004202E-2</v>
      </c>
      <c r="H323" s="5">
        <f t="shared" si="10"/>
        <v>98.205954292666988</v>
      </c>
      <c r="I323">
        <v>-2.2000000000000002</v>
      </c>
      <c r="K323">
        <f t="shared" si="12"/>
        <v>5.1647652126004202E-2</v>
      </c>
    </row>
    <row r="324" spans="2:11" ht="15.75">
      <c r="B324">
        <v>182</v>
      </c>
      <c r="C324" s="5">
        <f t="shared" si="9"/>
        <v>98.21410904588214</v>
      </c>
      <c r="D324">
        <v>-2.19</v>
      </c>
      <c r="E324">
        <f t="shared" si="11"/>
        <v>5.2294480241750395E-2</v>
      </c>
      <c r="H324" s="5">
        <f t="shared" si="10"/>
        <v>98.21410904588214</v>
      </c>
      <c r="I324">
        <v>-2.19</v>
      </c>
      <c r="K324">
        <f t="shared" si="12"/>
        <v>5.2294480241750395E-2</v>
      </c>
    </row>
    <row r="325" spans="2:11" ht="15.75">
      <c r="B325">
        <v>183</v>
      </c>
      <c r="C325" s="5">
        <f t="shared" si="9"/>
        <v>98.222263799097291</v>
      </c>
      <c r="D325">
        <v>-2.1800000000000002</v>
      </c>
      <c r="E325">
        <f t="shared" si="11"/>
        <v>5.2949681535132485E-2</v>
      </c>
      <c r="H325" s="5">
        <f t="shared" si="10"/>
        <v>98.222263799097291</v>
      </c>
      <c r="I325">
        <v>-2.1800000000000002</v>
      </c>
      <c r="K325">
        <f t="shared" si="12"/>
        <v>5.2949681535132485E-2</v>
      </c>
    </row>
    <row r="326" spans="2:11" ht="15.75">
      <c r="B326">
        <v>184</v>
      </c>
      <c r="C326" s="5">
        <f t="shared" si="9"/>
        <v>98.230418552312443</v>
      </c>
      <c r="D326">
        <v>-2.17</v>
      </c>
      <c r="E326">
        <f t="shared" si="11"/>
        <v>5.3613355166502584E-2</v>
      </c>
      <c r="H326" s="5">
        <f t="shared" si="10"/>
        <v>98.230418552312443</v>
      </c>
      <c r="I326">
        <v>-2.17</v>
      </c>
      <c r="K326">
        <f t="shared" si="12"/>
        <v>5.3613355166502584E-2</v>
      </c>
    </row>
    <row r="327" spans="2:11" ht="15.75">
      <c r="B327">
        <v>185</v>
      </c>
      <c r="C327" s="5">
        <f t="shared" si="9"/>
        <v>98.238573305527581</v>
      </c>
      <c r="D327">
        <v>-2.16</v>
      </c>
      <c r="E327">
        <f t="shared" si="11"/>
        <v>5.4285600989687245E-2</v>
      </c>
      <c r="H327" s="5">
        <f t="shared" si="10"/>
        <v>98.238573305527581</v>
      </c>
      <c r="I327">
        <v>-2.16</v>
      </c>
      <c r="K327">
        <f t="shared" si="12"/>
        <v>5.4285600989687245E-2</v>
      </c>
    </row>
    <row r="328" spans="2:11" ht="15.75">
      <c r="B328">
        <v>186</v>
      </c>
      <c r="C328" s="5">
        <f t="shared" si="9"/>
        <v>98.246728058742733</v>
      </c>
      <c r="D328">
        <v>-2.15</v>
      </c>
      <c r="E328">
        <f t="shared" si="11"/>
        <v>5.4966519537616963E-2</v>
      </c>
      <c r="H328" s="5">
        <f t="shared" si="10"/>
        <v>98.246728058742733</v>
      </c>
      <c r="I328">
        <v>-2.15</v>
      </c>
      <c r="K328">
        <f t="shared" si="12"/>
        <v>5.4966519537616963E-2</v>
      </c>
    </row>
    <row r="329" spans="2:11" ht="15.75">
      <c r="B329">
        <v>187</v>
      </c>
      <c r="C329" s="5">
        <f t="shared" si="9"/>
        <v>98.254882811957884</v>
      </c>
      <c r="D329">
        <v>-2.14</v>
      </c>
      <c r="E329">
        <f t="shared" si="11"/>
        <v>5.5656212007050058E-2</v>
      </c>
      <c r="H329" s="5">
        <f t="shared" si="10"/>
        <v>98.254882811957884</v>
      </c>
      <c r="I329">
        <v>-2.14</v>
      </c>
      <c r="K329">
        <f t="shared" ref="K329:K360" si="13">_xlfn.T.DIST(I329,4,0)</f>
        <v>5.5656212007050058E-2</v>
      </c>
    </row>
    <row r="330" spans="2:11" ht="15.75">
      <c r="B330">
        <v>188</v>
      </c>
      <c r="C330" s="5">
        <f t="shared" si="9"/>
        <v>98.263037565173036</v>
      </c>
      <c r="D330">
        <v>-2.13</v>
      </c>
      <c r="E330">
        <f t="shared" si="11"/>
        <v>5.6354780242364219E-2</v>
      </c>
      <c r="H330" s="5">
        <f t="shared" si="10"/>
        <v>98.263037565173036</v>
      </c>
      <c r="I330">
        <v>-2.13</v>
      </c>
      <c r="K330">
        <f t="shared" si="13"/>
        <v>5.6354780242364219E-2</v>
      </c>
    </row>
    <row r="331" spans="2:11" ht="15.75">
      <c r="B331">
        <v>189</v>
      </c>
      <c r="C331" s="5">
        <f t="shared" si="9"/>
        <v>98.271192318388188</v>
      </c>
      <c r="D331">
        <v>-2.12</v>
      </c>
      <c r="E331">
        <f t="shared" si="11"/>
        <v>5.7062326718385313E-2</v>
      </c>
      <c r="H331" s="5">
        <f t="shared" si="10"/>
        <v>98.271192318388188</v>
      </c>
      <c r="I331">
        <v>-2.12</v>
      </c>
      <c r="K331">
        <f t="shared" si="13"/>
        <v>5.7062326718385313E-2</v>
      </c>
    </row>
    <row r="332" spans="2:11" ht="15.75">
      <c r="B332">
        <v>190</v>
      </c>
      <c r="C332" s="5">
        <f t="shared" si="9"/>
        <v>98.27934707160334</v>
      </c>
      <c r="D332">
        <v>-2.11</v>
      </c>
      <c r="E332">
        <f t="shared" si="11"/>
        <v>5.7778954522225097E-2</v>
      </c>
      <c r="H332" s="5">
        <f t="shared" si="10"/>
        <v>98.27934707160334</v>
      </c>
      <c r="I332">
        <v>-2.11</v>
      </c>
      <c r="K332">
        <f t="shared" si="13"/>
        <v>5.7778954522225097E-2</v>
      </c>
    </row>
    <row r="333" spans="2:11" ht="15.75">
      <c r="B333">
        <v>191</v>
      </c>
      <c r="C333" s="5">
        <f t="shared" si="9"/>
        <v>98.287501824818492</v>
      </c>
      <c r="D333">
        <v>-2.1</v>
      </c>
      <c r="E333">
        <f t="shared" si="11"/>
        <v>5.8504767334097166E-2</v>
      </c>
      <c r="H333" s="5">
        <f t="shared" si="10"/>
        <v>98.287501824818492</v>
      </c>
      <c r="I333">
        <v>-2.1</v>
      </c>
      <c r="K333">
        <f t="shared" si="13"/>
        <v>5.8504767334097166E-2</v>
      </c>
    </row>
    <row r="334" spans="2:11" ht="15.75">
      <c r="B334">
        <v>192</v>
      </c>
      <c r="C334" s="5">
        <f t="shared" si="9"/>
        <v>98.295656578033643</v>
      </c>
      <c r="D334">
        <v>-2.09</v>
      </c>
      <c r="E334">
        <f t="shared" si="11"/>
        <v>5.9239869407081383E-2</v>
      </c>
      <c r="H334" s="5">
        <f t="shared" si="10"/>
        <v>98.295656578033643</v>
      </c>
      <c r="I334">
        <v>-2.09</v>
      </c>
      <c r="K334">
        <f t="shared" si="13"/>
        <v>5.9239869407081383E-2</v>
      </c>
    </row>
    <row r="335" spans="2:11" ht="15.75">
      <c r="B335">
        <v>193</v>
      </c>
      <c r="C335" s="5">
        <f t="shared" ref="C335:C398" si="14">$C$27+D335*$C$53</f>
        <v>98.303811331248795</v>
      </c>
      <c r="D335">
        <v>-2.08</v>
      </c>
      <c r="E335">
        <f t="shared" si="11"/>
        <v>5.9984365545804941E-2</v>
      </c>
      <c r="H335" s="5">
        <f t="shared" ref="H335:H398" si="15">$C$27+I335*$C$53</f>
        <v>98.303811331248795</v>
      </c>
      <c r="I335">
        <v>-2.08</v>
      </c>
      <c r="K335">
        <f t="shared" si="13"/>
        <v>5.9984365545804941E-2</v>
      </c>
    </row>
    <row r="336" spans="2:11" ht="15.75">
      <c r="B336">
        <v>194</v>
      </c>
      <c r="C336" s="5">
        <f t="shared" si="14"/>
        <v>98.311966084463933</v>
      </c>
      <c r="D336">
        <v>-2.0699999999999998</v>
      </c>
      <c r="E336">
        <f t="shared" si="11"/>
        <v>6.073836108400979E-2</v>
      </c>
      <c r="H336" s="5">
        <f t="shared" si="15"/>
        <v>98.311966084463933</v>
      </c>
      <c r="I336">
        <v>-2.0699999999999998</v>
      </c>
      <c r="K336">
        <f t="shared" si="13"/>
        <v>6.073836108400979E-2</v>
      </c>
    </row>
    <row r="337" spans="2:11" ht="15.75">
      <c r="B337">
        <v>195</v>
      </c>
      <c r="C337" s="5">
        <f t="shared" si="14"/>
        <v>98.320120837679085</v>
      </c>
      <c r="D337">
        <v>-2.06</v>
      </c>
      <c r="E337">
        <f t="shared" ref="E337:E400" si="16">_xlfn.T.DIST(D337,4,0)</f>
        <v>6.1501961860973064E-2</v>
      </c>
      <c r="H337" s="5">
        <f t="shared" si="15"/>
        <v>98.320120837679085</v>
      </c>
      <c r="I337">
        <v>-2.06</v>
      </c>
      <c r="K337">
        <f t="shared" si="13"/>
        <v>6.1501961860973064E-2</v>
      </c>
    </row>
    <row r="338" spans="2:11" ht="15.75">
      <c r="B338">
        <v>196</v>
      </c>
      <c r="C338" s="5">
        <f t="shared" si="14"/>
        <v>98.328275590894236</v>
      </c>
      <c r="D338">
        <v>-2.0499999999999998</v>
      </c>
      <c r="E338">
        <f t="shared" si="16"/>
        <v>6.2275274196749469E-2</v>
      </c>
      <c r="H338" s="5">
        <f t="shared" si="15"/>
        <v>98.328275590894236</v>
      </c>
      <c r="I338">
        <v>-2.0499999999999998</v>
      </c>
      <c r="K338">
        <f t="shared" si="13"/>
        <v>6.2275274196749469E-2</v>
      </c>
    </row>
    <row r="339" spans="2:11" ht="15.75">
      <c r="B339">
        <v>197</v>
      </c>
      <c r="C339" s="5">
        <f t="shared" si="14"/>
        <v>98.336430344109388</v>
      </c>
      <c r="D339">
        <v>-2.04</v>
      </c>
      <c r="E339">
        <f t="shared" si="16"/>
        <v>6.3058404866201734E-2</v>
      </c>
      <c r="H339" s="5">
        <f t="shared" si="15"/>
        <v>98.336430344109388</v>
      </c>
      <c r="I339">
        <v>-2.04</v>
      </c>
      <c r="K339">
        <f t="shared" si="13"/>
        <v>6.3058404866201734E-2</v>
      </c>
    </row>
    <row r="340" spans="2:11" ht="15.75">
      <c r="B340">
        <v>198</v>
      </c>
      <c r="C340" s="5">
        <f t="shared" si="14"/>
        <v>98.34458509732454</v>
      </c>
      <c r="D340">
        <v>-2.0299999999999998</v>
      </c>
      <c r="E340">
        <f t="shared" si="16"/>
        <v>6.3851461071786506E-2</v>
      </c>
      <c r="H340" s="5">
        <f t="shared" si="15"/>
        <v>98.34458509732454</v>
      </c>
      <c r="I340">
        <v>-2.0299999999999998</v>
      </c>
      <c r="K340">
        <f t="shared" si="13"/>
        <v>6.3851461071786506E-2</v>
      </c>
    </row>
    <row r="341" spans="2:11" ht="15.75">
      <c r="B341">
        <v>199</v>
      </c>
      <c r="C341" s="5">
        <f t="shared" si="14"/>
        <v>98.352739850539692</v>
      </c>
      <c r="D341">
        <v>-2.02</v>
      </c>
      <c r="E341">
        <f t="shared" si="16"/>
        <v>6.4654550415061476E-2</v>
      </c>
      <c r="H341" s="5">
        <f t="shared" si="15"/>
        <v>98.352739850539692</v>
      </c>
      <c r="I341">
        <v>-2.02</v>
      </c>
      <c r="K341">
        <f t="shared" si="13"/>
        <v>6.4654550415061476E-2</v>
      </c>
    </row>
    <row r="342" spans="2:11" ht="15.75">
      <c r="B342">
        <v>200</v>
      </c>
      <c r="C342" s="5">
        <f t="shared" si="14"/>
        <v>98.360894603754844</v>
      </c>
      <c r="D342">
        <v>-2.0099999999999998</v>
      </c>
      <c r="E342">
        <f t="shared" si="16"/>
        <v>6.546778086688021E-2</v>
      </c>
      <c r="H342" s="5">
        <f t="shared" si="15"/>
        <v>98.360894603754844</v>
      </c>
      <c r="I342">
        <v>-2.0099999999999998</v>
      </c>
      <c r="K342">
        <f t="shared" si="13"/>
        <v>6.546778086688021E-2</v>
      </c>
    </row>
    <row r="343" spans="2:11" ht="15.75">
      <c r="B343">
        <v>201</v>
      </c>
      <c r="C343" s="5">
        <f t="shared" si="14"/>
        <v>98.369049356969995</v>
      </c>
      <c r="D343">
        <v>-2</v>
      </c>
      <c r="E343">
        <f t="shared" si="16"/>
        <v>6.6291260736238825E-2</v>
      </c>
      <c r="H343" s="5">
        <f t="shared" si="15"/>
        <v>98.369049356969995</v>
      </c>
      <c r="I343">
        <v>-2</v>
      </c>
      <c r="K343">
        <f t="shared" si="13"/>
        <v>6.6291260736238825E-2</v>
      </c>
    </row>
    <row r="344" spans="2:11" ht="15.75">
      <c r="B344">
        <v>202</v>
      </c>
      <c r="C344" s="5">
        <f t="shared" si="14"/>
        <v>98.377204110185133</v>
      </c>
      <c r="D344">
        <v>-1.99</v>
      </c>
      <c r="E344">
        <f t="shared" si="16"/>
        <v>6.7125098637741618E-2</v>
      </c>
      <c r="H344" s="5">
        <f t="shared" si="15"/>
        <v>98.377204110185133</v>
      </c>
      <c r="I344">
        <v>-1.99</v>
      </c>
      <c r="K344">
        <f t="shared" si="13"/>
        <v>6.7125098637741618E-2</v>
      </c>
    </row>
    <row r="345" spans="2:11" ht="15.75">
      <c r="B345">
        <v>203</v>
      </c>
      <c r="C345" s="5">
        <f t="shared" si="14"/>
        <v>98.385358863400285</v>
      </c>
      <c r="D345">
        <v>-1.98</v>
      </c>
      <c r="E345">
        <f t="shared" si="16"/>
        <v>6.796940345764832E-2</v>
      </c>
      <c r="H345" s="5">
        <f t="shared" si="15"/>
        <v>98.385358863400285</v>
      </c>
      <c r="I345">
        <v>-1.98</v>
      </c>
      <c r="K345">
        <f t="shared" si="13"/>
        <v>6.796940345764832E-2</v>
      </c>
    </row>
    <row r="346" spans="2:11" ht="15.75">
      <c r="B346">
        <v>204</v>
      </c>
      <c r="C346" s="5">
        <f t="shared" si="14"/>
        <v>98.393513616615436</v>
      </c>
      <c r="D346">
        <v>-1.97</v>
      </c>
      <c r="E346">
        <f t="shared" si="16"/>
        <v>6.8824284318468987E-2</v>
      </c>
      <c r="H346" s="5">
        <f t="shared" si="15"/>
        <v>98.393513616615436</v>
      </c>
      <c r="I346">
        <v>-1.97</v>
      </c>
      <c r="K346">
        <f t="shared" si="13"/>
        <v>6.8824284318468987E-2</v>
      </c>
    </row>
    <row r="347" spans="2:11" ht="15.75">
      <c r="B347">
        <v>205</v>
      </c>
      <c r="C347" s="5">
        <f t="shared" si="14"/>
        <v>98.401668369830588</v>
      </c>
      <c r="D347">
        <v>-1.96</v>
      </c>
      <c r="E347">
        <f t="shared" si="16"/>
        <v>6.968985054206947E-2</v>
      </c>
      <c r="H347" s="5">
        <f t="shared" si="15"/>
        <v>98.401668369830588</v>
      </c>
      <c r="I347">
        <v>-1.96</v>
      </c>
      <c r="K347">
        <f t="shared" si="13"/>
        <v>6.968985054206947E-2</v>
      </c>
    </row>
    <row r="348" spans="2:11" ht="15.75">
      <c r="B348">
        <v>206</v>
      </c>
      <c r="C348" s="5">
        <f t="shared" si="14"/>
        <v>98.40982312304574</v>
      </c>
      <c r="D348">
        <v>-1.95</v>
      </c>
      <c r="E348">
        <f t="shared" si="16"/>
        <v>7.0566211611252178E-2</v>
      </c>
      <c r="H348" s="5">
        <f t="shared" si="15"/>
        <v>98.40982312304574</v>
      </c>
      <c r="I348">
        <v>-1.95</v>
      </c>
      <c r="K348">
        <f t="shared" si="13"/>
        <v>7.0566211611252178E-2</v>
      </c>
    </row>
    <row r="349" spans="2:11" ht="15.75">
      <c r="B349">
        <v>207</v>
      </c>
      <c r="C349" s="5">
        <f t="shared" si="14"/>
        <v>98.417977876260892</v>
      </c>
      <c r="D349">
        <v>-1.94</v>
      </c>
      <c r="E349">
        <f t="shared" si="16"/>
        <v>7.1453477129775136E-2</v>
      </c>
      <c r="H349" s="5">
        <f t="shared" si="15"/>
        <v>98.417977876260892</v>
      </c>
      <c r="I349">
        <v>-1.94</v>
      </c>
      <c r="K349">
        <f t="shared" si="13"/>
        <v>7.1453477129775136E-2</v>
      </c>
    </row>
    <row r="350" spans="2:11" ht="15.75">
      <c r="B350">
        <v>208</v>
      </c>
      <c r="C350" s="5">
        <f t="shared" si="14"/>
        <v>98.426132629476044</v>
      </c>
      <c r="D350">
        <v>-1.93</v>
      </c>
      <c r="E350">
        <f t="shared" si="16"/>
        <v>7.2351756780772991E-2</v>
      </c>
      <c r="H350" s="5">
        <f t="shared" si="15"/>
        <v>98.426132629476044</v>
      </c>
      <c r="I350">
        <v>-1.93</v>
      </c>
      <c r="K350">
        <f t="shared" si="13"/>
        <v>7.2351756780772991E-2</v>
      </c>
    </row>
    <row r="351" spans="2:11" ht="15.75">
      <c r="B351">
        <v>209</v>
      </c>
      <c r="C351" s="5">
        <f t="shared" si="14"/>
        <v>98.434287382691195</v>
      </c>
      <c r="D351">
        <v>-1.92</v>
      </c>
      <c r="E351">
        <f t="shared" si="16"/>
        <v>7.3261160283543375E-2</v>
      </c>
      <c r="H351" s="5">
        <f t="shared" si="15"/>
        <v>98.434287382691195</v>
      </c>
      <c r="I351">
        <v>-1.92</v>
      </c>
      <c r="K351">
        <f t="shared" si="13"/>
        <v>7.3261160283543375E-2</v>
      </c>
    </row>
    <row r="352" spans="2:11" ht="15.75">
      <c r="B352">
        <v>210</v>
      </c>
      <c r="C352" s="5">
        <f t="shared" si="14"/>
        <v>98.442442135906333</v>
      </c>
      <c r="D352">
        <v>-1.91</v>
      </c>
      <c r="E352">
        <f t="shared" si="16"/>
        <v>7.4181797348661163E-2</v>
      </c>
      <c r="H352" s="5">
        <f t="shared" si="15"/>
        <v>98.442442135906333</v>
      </c>
      <c r="I352">
        <v>-1.91</v>
      </c>
      <c r="K352">
        <f t="shared" si="13"/>
        <v>7.4181797348661163E-2</v>
      </c>
    </row>
    <row r="353" spans="2:11" ht="15.75">
      <c r="B353">
        <v>211</v>
      </c>
      <c r="C353" s="5">
        <f t="shared" si="14"/>
        <v>98.450596889121485</v>
      </c>
      <c r="D353">
        <v>-1.9</v>
      </c>
      <c r="E353">
        <f t="shared" si="16"/>
        <v>7.5113777631384146E-2</v>
      </c>
      <c r="H353" s="5">
        <f t="shared" si="15"/>
        <v>98.450596889121485</v>
      </c>
      <c r="I353">
        <v>-1.9</v>
      </c>
      <c r="K353">
        <f t="shared" si="13"/>
        <v>7.5113777631384146E-2</v>
      </c>
    </row>
    <row r="354" spans="2:11" ht="15.75">
      <c r="B354">
        <v>212</v>
      </c>
      <c r="C354" s="5">
        <f t="shared" si="14"/>
        <v>98.458751642336637</v>
      </c>
      <c r="D354">
        <v>-1.89</v>
      </c>
      <c r="E354">
        <f t="shared" si="16"/>
        <v>7.6057210683312684E-2</v>
      </c>
      <c r="H354" s="5">
        <f t="shared" si="15"/>
        <v>98.458751642336637</v>
      </c>
      <c r="I354">
        <v>-1.89</v>
      </c>
      <c r="K354">
        <f t="shared" si="13"/>
        <v>7.6057210683312684E-2</v>
      </c>
    </row>
    <row r="355" spans="2:11" ht="15.75">
      <c r="B355">
        <v>213</v>
      </c>
      <c r="C355" s="5">
        <f t="shared" si="14"/>
        <v>98.466906395551788</v>
      </c>
      <c r="D355">
        <v>-1.88</v>
      </c>
      <c r="E355">
        <f t="shared" si="16"/>
        <v>7.7012205902266609E-2</v>
      </c>
      <c r="H355" s="5">
        <f t="shared" si="15"/>
        <v>98.466906395551788</v>
      </c>
      <c r="I355">
        <v>-1.88</v>
      </c>
      <c r="K355">
        <f t="shared" si="13"/>
        <v>7.7012205902266609E-2</v>
      </c>
    </row>
    <row r="356" spans="2:11" ht="15.75">
      <c r="B356">
        <v>214</v>
      </c>
      <c r="C356" s="5">
        <f t="shared" si="14"/>
        <v>98.47506114876694</v>
      </c>
      <c r="D356">
        <v>-1.87</v>
      </c>
      <c r="E356">
        <f t="shared" si="16"/>
        <v>7.7978872480342007E-2</v>
      </c>
      <c r="H356" s="5">
        <f t="shared" si="15"/>
        <v>98.47506114876694</v>
      </c>
      <c r="I356">
        <v>-1.87</v>
      </c>
      <c r="K356">
        <f t="shared" si="13"/>
        <v>7.7978872480342007E-2</v>
      </c>
    </row>
    <row r="357" spans="2:11" ht="15.75">
      <c r="B357">
        <v>215</v>
      </c>
      <c r="C357" s="5">
        <f t="shared" si="14"/>
        <v>98.483215901982092</v>
      </c>
      <c r="D357">
        <v>-1.86</v>
      </c>
      <c r="E357">
        <f t="shared" si="16"/>
        <v>7.8957319350111063E-2</v>
      </c>
      <c r="H357" s="5">
        <f t="shared" si="15"/>
        <v>98.483215901982092</v>
      </c>
      <c r="I357">
        <v>-1.86</v>
      </c>
      <c r="K357">
        <f t="shared" si="13"/>
        <v>7.8957319350111063E-2</v>
      </c>
    </row>
    <row r="358" spans="2:11" ht="15.75">
      <c r="B358">
        <v>216</v>
      </c>
      <c r="C358" s="5">
        <f t="shared" si="14"/>
        <v>98.491370655197244</v>
      </c>
      <c r="D358">
        <v>-1.85</v>
      </c>
      <c r="E358">
        <f t="shared" si="16"/>
        <v>7.9947655128928083E-2</v>
      </c>
      <c r="H358" s="5">
        <f t="shared" si="15"/>
        <v>98.491370655197244</v>
      </c>
      <c r="I358">
        <v>-1.85</v>
      </c>
      <c r="K358">
        <f t="shared" si="13"/>
        <v>7.9947655128928083E-2</v>
      </c>
    </row>
    <row r="359" spans="2:11" ht="15.75">
      <c r="B359">
        <v>217</v>
      </c>
      <c r="C359" s="5">
        <f t="shared" si="14"/>
        <v>98.499525408412396</v>
      </c>
      <c r="D359">
        <v>-1.84</v>
      </c>
      <c r="E359">
        <f t="shared" si="16"/>
        <v>8.0949988061305309E-2</v>
      </c>
      <c r="H359" s="5">
        <f t="shared" si="15"/>
        <v>98.499525408412396</v>
      </c>
      <c r="I359">
        <v>-1.84</v>
      </c>
      <c r="K359">
        <f t="shared" si="13"/>
        <v>8.0949988061305309E-2</v>
      </c>
    </row>
    <row r="360" spans="2:11" ht="15.75">
      <c r="B360">
        <v>218</v>
      </c>
      <c r="C360" s="5">
        <f t="shared" si="14"/>
        <v>98.507680161627533</v>
      </c>
      <c r="D360">
        <v>-1.83</v>
      </c>
      <c r="E360">
        <f t="shared" si="16"/>
        <v>8.1964425959321657E-2</v>
      </c>
      <c r="H360" s="5">
        <f t="shared" si="15"/>
        <v>98.507680161627533</v>
      </c>
      <c r="I360">
        <v>-1.83</v>
      </c>
      <c r="K360">
        <f t="shared" si="13"/>
        <v>8.1964425959321657E-2</v>
      </c>
    </row>
    <row r="361" spans="2:11" ht="15.75">
      <c r="B361">
        <v>219</v>
      </c>
      <c r="C361" s="5">
        <f t="shared" si="14"/>
        <v>98.515834914842685</v>
      </c>
      <c r="D361">
        <v>-1.82</v>
      </c>
      <c r="E361">
        <f t="shared" si="16"/>
        <v>8.299107614102906E-2</v>
      </c>
      <c r="H361" s="5">
        <f t="shared" si="15"/>
        <v>98.515834914842685</v>
      </c>
      <c r="I361">
        <v>-1.82</v>
      </c>
      <c r="K361">
        <f t="shared" ref="K361:K392" si="17">_xlfn.T.DIST(I361,4,0)</f>
        <v>8.299107614102906E-2</v>
      </c>
    </row>
    <row r="362" spans="2:11" ht="15.75">
      <c r="B362">
        <v>220</v>
      </c>
      <c r="C362" s="5">
        <f t="shared" si="14"/>
        <v>98.523989668057837</v>
      </c>
      <c r="D362">
        <v>-1.81</v>
      </c>
      <c r="E362">
        <f t="shared" si="16"/>
        <v>8.4030045366819919E-2</v>
      </c>
      <c r="H362" s="5">
        <f t="shared" si="15"/>
        <v>98.523989668057837</v>
      </c>
      <c r="I362">
        <v>-1.81</v>
      </c>
      <c r="K362">
        <f t="shared" si="17"/>
        <v>8.4030045366819919E-2</v>
      </c>
    </row>
    <row r="363" spans="2:11" ht="15.75">
      <c r="B363">
        <v>221</v>
      </c>
      <c r="C363" s="5">
        <f t="shared" si="14"/>
        <v>98.532144421272989</v>
      </c>
      <c r="D363">
        <v>-1.8</v>
      </c>
      <c r="E363">
        <f t="shared" si="16"/>
        <v>8.5081439773720999E-2</v>
      </c>
      <c r="H363" s="5">
        <f t="shared" si="15"/>
        <v>98.532144421272989</v>
      </c>
      <c r="I363">
        <v>-1.8</v>
      </c>
      <c r="K363">
        <f t="shared" si="17"/>
        <v>8.5081439773720999E-2</v>
      </c>
    </row>
    <row r="364" spans="2:11" ht="15.75">
      <c r="B364">
        <v>222</v>
      </c>
      <c r="C364" s="5">
        <f t="shared" si="14"/>
        <v>98.54029917448814</v>
      </c>
      <c r="D364">
        <v>-1.79</v>
      </c>
      <c r="E364">
        <f t="shared" si="16"/>
        <v>8.6145364807578895E-2</v>
      </c>
      <c r="H364" s="5">
        <f t="shared" si="15"/>
        <v>98.54029917448814</v>
      </c>
      <c r="I364">
        <v>-1.79</v>
      </c>
      <c r="K364">
        <f t="shared" si="17"/>
        <v>8.6145364807578895E-2</v>
      </c>
    </row>
    <row r="365" spans="2:11" ht="15.75">
      <c r="B365">
        <v>223</v>
      </c>
      <c r="C365" s="5">
        <f t="shared" si="14"/>
        <v>98.548453927703292</v>
      </c>
      <c r="D365">
        <v>-1.78</v>
      </c>
      <c r="E365">
        <f t="shared" si="16"/>
        <v>8.72219251531028E-2</v>
      </c>
      <c r="H365" s="5">
        <f t="shared" si="15"/>
        <v>98.548453927703292</v>
      </c>
      <c r="I365">
        <v>-1.78</v>
      </c>
      <c r="K365">
        <f t="shared" si="17"/>
        <v>8.72219251531028E-2</v>
      </c>
    </row>
    <row r="366" spans="2:11" ht="15.75">
      <c r="B366">
        <v>224</v>
      </c>
      <c r="C366" s="5">
        <f t="shared" si="14"/>
        <v>98.556608680918444</v>
      </c>
      <c r="D366">
        <v>-1.77</v>
      </c>
      <c r="E366">
        <f t="shared" si="16"/>
        <v>8.831122466173158E-2</v>
      </c>
      <c r="H366" s="5">
        <f t="shared" si="15"/>
        <v>98.556608680918444</v>
      </c>
      <c r="I366">
        <v>-1.77</v>
      </c>
      <c r="K366">
        <f t="shared" si="17"/>
        <v>8.831122466173158E-2</v>
      </c>
    </row>
    <row r="367" spans="2:11" ht="15.75">
      <c r="B367">
        <v>225</v>
      </c>
      <c r="C367" s="5">
        <f t="shared" si="14"/>
        <v>98.564763434133596</v>
      </c>
      <c r="D367">
        <v>-1.76</v>
      </c>
      <c r="E367">
        <f t="shared" si="16"/>
        <v>8.9413366277291628E-2</v>
      </c>
      <c r="H367" s="5">
        <f t="shared" si="15"/>
        <v>98.564763434133596</v>
      </c>
      <c r="I367">
        <v>-1.76</v>
      </c>
      <c r="K367">
        <f t="shared" si="17"/>
        <v>8.9413366277291628E-2</v>
      </c>
    </row>
    <row r="368" spans="2:11" ht="15.75">
      <c r="B368">
        <v>226</v>
      </c>
      <c r="C368" s="5">
        <f t="shared" si="14"/>
        <v>98.572918187348733</v>
      </c>
      <c r="D368">
        <v>-1.75</v>
      </c>
      <c r="E368">
        <f t="shared" si="16"/>
        <v>9.0528451959414516E-2</v>
      </c>
      <c r="H368" s="5">
        <f t="shared" si="15"/>
        <v>98.572918187348733</v>
      </c>
      <c r="I368">
        <v>-1.75</v>
      </c>
      <c r="K368">
        <f t="shared" si="17"/>
        <v>9.0528451959414516E-2</v>
      </c>
    </row>
    <row r="369" spans="2:11" ht="15.75">
      <c r="B369">
        <v>227</v>
      </c>
      <c r="C369" s="5">
        <f t="shared" si="14"/>
        <v>98.581072940563885</v>
      </c>
      <c r="D369">
        <v>-1.74</v>
      </c>
      <c r="E369">
        <f t="shared" si="16"/>
        <v>9.1656582604683096E-2</v>
      </c>
      <c r="H369" s="5">
        <f t="shared" si="15"/>
        <v>98.581072940563885</v>
      </c>
      <c r="I369">
        <v>-1.74</v>
      </c>
      <c r="K369">
        <f t="shared" si="17"/>
        <v>9.1656582604683096E-2</v>
      </c>
    </row>
    <row r="370" spans="2:11" ht="15.75">
      <c r="B370">
        <v>228</v>
      </c>
      <c r="C370" s="5">
        <f t="shared" si="14"/>
        <v>98.589227693779037</v>
      </c>
      <c r="D370">
        <v>-1.73</v>
      </c>
      <c r="E370">
        <f t="shared" si="16"/>
        <v>9.2797857965476072E-2</v>
      </c>
      <c r="H370" s="5">
        <f t="shared" si="15"/>
        <v>98.589227693779037</v>
      </c>
      <c r="I370">
        <v>-1.73</v>
      </c>
      <c r="K370">
        <f t="shared" si="17"/>
        <v>9.2797857965476072E-2</v>
      </c>
    </row>
    <row r="371" spans="2:11" ht="15.75">
      <c r="B371">
        <v>229</v>
      </c>
      <c r="C371" s="5">
        <f t="shared" si="14"/>
        <v>98.597382446994189</v>
      </c>
      <c r="D371">
        <v>-1.72</v>
      </c>
      <c r="E371">
        <f t="shared" si="16"/>
        <v>9.3952376566482185E-2</v>
      </c>
      <c r="H371" s="5">
        <f t="shared" si="15"/>
        <v>98.597382446994189</v>
      </c>
      <c r="I371">
        <v>-1.72</v>
      </c>
      <c r="K371">
        <f t="shared" si="17"/>
        <v>9.3952376566482185E-2</v>
      </c>
    </row>
    <row r="372" spans="2:11" ht="15.75">
      <c r="B372">
        <v>230</v>
      </c>
      <c r="C372" s="5">
        <f t="shared" si="14"/>
        <v>98.605537200209341</v>
      </c>
      <c r="D372">
        <v>-1.71</v>
      </c>
      <c r="E372">
        <f t="shared" si="16"/>
        <v>9.5120235618856921E-2</v>
      </c>
      <c r="H372" s="5">
        <f t="shared" si="15"/>
        <v>98.605537200209341</v>
      </c>
      <c r="I372">
        <v>-1.71</v>
      </c>
      <c r="K372">
        <f t="shared" si="17"/>
        <v>9.5120235618856921E-2</v>
      </c>
    </row>
    <row r="373" spans="2:11" ht="15.75">
      <c r="B373">
        <v>231</v>
      </c>
      <c r="C373" s="5">
        <f t="shared" si="14"/>
        <v>98.613691953424492</v>
      </c>
      <c r="D373">
        <v>-1.7</v>
      </c>
      <c r="E373">
        <f t="shared" si="16"/>
        <v>9.6301530931994894E-2</v>
      </c>
      <c r="H373" s="5">
        <f t="shared" si="15"/>
        <v>98.613691953424492</v>
      </c>
      <c r="I373">
        <v>-1.7</v>
      </c>
      <c r="K373">
        <f t="shared" si="17"/>
        <v>9.6301530931994894E-2</v>
      </c>
    </row>
    <row r="374" spans="2:11" ht="15.75">
      <c r="B374">
        <v>232</v>
      </c>
      <c r="C374" s="5">
        <f t="shared" si="14"/>
        <v>98.621846706639644</v>
      </c>
      <c r="D374">
        <v>-1.69</v>
      </c>
      <c r="E374">
        <f t="shared" si="16"/>
        <v>9.7496356822893177E-2</v>
      </c>
      <c r="H374" s="5">
        <f t="shared" si="15"/>
        <v>98.621846706639644</v>
      </c>
      <c r="I374">
        <v>-1.69</v>
      </c>
      <c r="K374">
        <f t="shared" si="17"/>
        <v>9.7496356822893177E-2</v>
      </c>
    </row>
    <row r="375" spans="2:11" ht="15.75">
      <c r="B375">
        <v>233</v>
      </c>
      <c r="C375" s="5">
        <f t="shared" si="14"/>
        <v>98.630001459854796</v>
      </c>
      <c r="D375">
        <v>-1.68</v>
      </c>
      <c r="E375">
        <f t="shared" si="16"/>
        <v>9.870480602308225E-2</v>
      </c>
      <c r="H375" s="5">
        <f t="shared" si="15"/>
        <v>98.630001459854796</v>
      </c>
      <c r="I375">
        <v>-1.68</v>
      </c>
      <c r="K375">
        <f t="shared" si="17"/>
        <v>9.870480602308225E-2</v>
      </c>
    </row>
    <row r="376" spans="2:11" ht="15.75">
      <c r="B376">
        <v>234</v>
      </c>
      <c r="C376" s="5">
        <f t="shared" si="14"/>
        <v>98.638156213069948</v>
      </c>
      <c r="D376">
        <v>-1.67</v>
      </c>
      <c r="E376">
        <f t="shared" si="16"/>
        <v>9.9926969583103611E-2</v>
      </c>
      <c r="H376" s="5">
        <f t="shared" si="15"/>
        <v>98.638156213069948</v>
      </c>
      <c r="I376">
        <v>-1.67</v>
      </c>
      <c r="K376">
        <f t="shared" si="17"/>
        <v>9.9926969583103611E-2</v>
      </c>
    </row>
    <row r="377" spans="2:11" ht="15.75">
      <c r="B377">
        <v>235</v>
      </c>
      <c r="C377" s="5">
        <f t="shared" si="14"/>
        <v>98.646310966285085</v>
      </c>
      <c r="D377">
        <v>-1.66</v>
      </c>
      <c r="E377">
        <f t="shared" si="16"/>
        <v>0.10116293677451248</v>
      </c>
      <c r="H377" s="5">
        <f t="shared" si="15"/>
        <v>98.646310966285085</v>
      </c>
      <c r="I377">
        <v>-1.66</v>
      </c>
      <c r="K377">
        <f t="shared" si="17"/>
        <v>0.10116293677451248</v>
      </c>
    </row>
    <row r="378" spans="2:11" ht="15.75">
      <c r="B378">
        <v>236</v>
      </c>
      <c r="C378" s="5">
        <f t="shared" si="14"/>
        <v>98.654465719500237</v>
      </c>
      <c r="D378">
        <v>-1.65</v>
      </c>
      <c r="E378">
        <f t="shared" si="16"/>
        <v>0.10241279498938961</v>
      </c>
      <c r="H378" s="5">
        <f t="shared" si="15"/>
        <v>98.654465719500237</v>
      </c>
      <c r="I378">
        <v>-1.65</v>
      </c>
      <c r="K378">
        <f t="shared" si="17"/>
        <v>0.10241279498938961</v>
      </c>
    </row>
    <row r="379" spans="2:11" ht="15.75">
      <c r="B379">
        <v>237</v>
      </c>
      <c r="C379" s="5">
        <f t="shared" si="14"/>
        <v>98.662620472715389</v>
      </c>
      <c r="D379">
        <v>-1.64</v>
      </c>
      <c r="E379">
        <f t="shared" si="16"/>
        <v>0.10367662963734441</v>
      </c>
      <c r="H379" s="5">
        <f t="shared" si="15"/>
        <v>98.662620472715389</v>
      </c>
      <c r="I379">
        <v>-1.64</v>
      </c>
      <c r="K379">
        <f t="shared" si="17"/>
        <v>0.10367662963734441</v>
      </c>
    </row>
    <row r="380" spans="2:11" ht="15.75">
      <c r="B380">
        <v>238</v>
      </c>
      <c r="C380" s="5">
        <f t="shared" si="14"/>
        <v>98.670775225930541</v>
      </c>
      <c r="D380">
        <v>-1.63</v>
      </c>
      <c r="E380">
        <f t="shared" si="16"/>
        <v>0.10495452403999689</v>
      </c>
      <c r="H380" s="5">
        <f t="shared" si="15"/>
        <v>98.670775225930541</v>
      </c>
      <c r="I380">
        <v>-1.63</v>
      </c>
      <c r="K380">
        <f t="shared" si="17"/>
        <v>0.10495452403999689</v>
      </c>
    </row>
    <row r="381" spans="2:11" ht="15.75">
      <c r="B381">
        <v>239</v>
      </c>
      <c r="C381" s="5">
        <f t="shared" si="14"/>
        <v>98.678929979145693</v>
      </c>
      <c r="D381">
        <v>-1.62</v>
      </c>
      <c r="E381">
        <f t="shared" si="16"/>
        <v>0.10624655932292587</v>
      </c>
      <c r="H381" s="5">
        <f t="shared" si="15"/>
        <v>98.678929979145693</v>
      </c>
      <c r="I381">
        <v>-1.62</v>
      </c>
      <c r="K381">
        <f t="shared" si="17"/>
        <v>0.10624655932292587</v>
      </c>
    </row>
    <row r="382" spans="2:11" ht="15.75">
      <c r="B382">
        <v>240</v>
      </c>
      <c r="C382" s="5">
        <f t="shared" si="14"/>
        <v>98.687084732360844</v>
      </c>
      <c r="D382">
        <v>-1.61</v>
      </c>
      <c r="E382">
        <f t="shared" si="16"/>
        <v>0.10755281430507513</v>
      </c>
      <c r="H382" s="5">
        <f t="shared" si="15"/>
        <v>98.687084732360844</v>
      </c>
      <c r="I382">
        <v>-1.61</v>
      </c>
      <c r="K382">
        <f t="shared" si="17"/>
        <v>0.10755281430507513</v>
      </c>
    </row>
    <row r="383" spans="2:11" ht="15.75">
      <c r="B383">
        <v>241</v>
      </c>
      <c r="C383" s="5">
        <f t="shared" si="14"/>
        <v>98.695239485575996</v>
      </c>
      <c r="D383">
        <v>-1.6</v>
      </c>
      <c r="E383">
        <f t="shared" si="16"/>
        <v>0.10887336538560986</v>
      </c>
      <c r="H383" s="5">
        <f t="shared" si="15"/>
        <v>98.695239485575996</v>
      </c>
      <c r="I383">
        <v>-1.6</v>
      </c>
      <c r="K383">
        <f t="shared" si="17"/>
        <v>0.10887336538560986</v>
      </c>
    </row>
    <row r="384" spans="2:11" ht="15.75">
      <c r="B384">
        <v>242</v>
      </c>
      <c r="C384" s="5">
        <f t="shared" si="14"/>
        <v>98.703394238791148</v>
      </c>
      <c r="D384">
        <v>-1.59</v>
      </c>
      <c r="E384">
        <f t="shared" si="16"/>
        <v>0.11020828642822073</v>
      </c>
      <c r="H384" s="5">
        <f t="shared" si="15"/>
        <v>98.703394238791148</v>
      </c>
      <c r="I384">
        <v>-1.59</v>
      </c>
      <c r="K384">
        <f t="shared" si="17"/>
        <v>0.11020828642822073</v>
      </c>
    </row>
    <row r="385" spans="2:11" ht="15.75">
      <c r="B385">
        <v>243</v>
      </c>
      <c r="C385" s="5">
        <f t="shared" si="14"/>
        <v>98.711548992006286</v>
      </c>
      <c r="D385">
        <v>-1.58</v>
      </c>
      <c r="E385">
        <f t="shared" si="16"/>
        <v>0.11155764864287365</v>
      </c>
      <c r="H385" s="5">
        <f t="shared" si="15"/>
        <v>98.711548992006286</v>
      </c>
      <c r="I385">
        <v>-1.58</v>
      </c>
      <c r="K385">
        <f t="shared" si="17"/>
        <v>0.11155764864287365</v>
      </c>
    </row>
    <row r="386" spans="2:11" ht="15.75">
      <c r="B386">
        <v>244</v>
      </c>
      <c r="C386" s="5">
        <f t="shared" si="14"/>
        <v>98.719703745221437</v>
      </c>
      <c r="D386">
        <v>-1.57</v>
      </c>
      <c r="E386">
        <f t="shared" si="16"/>
        <v>0.11292152046500739</v>
      </c>
      <c r="H386" s="5">
        <f t="shared" si="15"/>
        <v>98.719703745221437</v>
      </c>
      <c r="I386">
        <v>-1.57</v>
      </c>
      <c r="K386">
        <f t="shared" si="17"/>
        <v>0.11292152046500739</v>
      </c>
    </row>
    <row r="387" spans="2:11" ht="15.75">
      <c r="B387">
        <v>245</v>
      </c>
      <c r="C387" s="5">
        <f t="shared" si="14"/>
        <v>98.727858498436589</v>
      </c>
      <c r="D387">
        <v>-1.56</v>
      </c>
      <c r="E387">
        <f t="shared" si="16"/>
        <v>0.11429996743218455</v>
      </c>
      <c r="H387" s="5">
        <f t="shared" si="15"/>
        <v>98.727858498436589</v>
      </c>
      <c r="I387">
        <v>-1.56</v>
      </c>
      <c r="K387">
        <f t="shared" si="17"/>
        <v>0.11429996743218455</v>
      </c>
    </row>
    <row r="388" spans="2:11" ht="15.75">
      <c r="B388">
        <v>246</v>
      </c>
      <c r="C388" s="5">
        <f t="shared" si="14"/>
        <v>98.736013251651741</v>
      </c>
      <c r="D388">
        <v>-1.55</v>
      </c>
      <c r="E388">
        <f t="shared" si="16"/>
        <v>0.1156930520582037</v>
      </c>
      <c r="H388" s="5">
        <f t="shared" si="15"/>
        <v>98.736013251651741</v>
      </c>
      <c r="I388">
        <v>-1.55</v>
      </c>
      <c r="K388">
        <f t="shared" si="17"/>
        <v>0.1156930520582037</v>
      </c>
    </row>
    <row r="389" spans="2:11" ht="15.75">
      <c r="B389">
        <v>247</v>
      </c>
      <c r="C389" s="5">
        <f t="shared" si="14"/>
        <v>98.744168004866893</v>
      </c>
      <c r="D389">
        <v>-1.54</v>
      </c>
      <c r="E389">
        <f t="shared" si="16"/>
        <v>0.1171008337046851</v>
      </c>
      <c r="H389" s="5">
        <f t="shared" si="15"/>
        <v>98.744168004866893</v>
      </c>
      <c r="I389">
        <v>-1.54</v>
      </c>
      <c r="K389">
        <f t="shared" si="17"/>
        <v>0.1171008337046851</v>
      </c>
    </row>
    <row r="390" spans="2:11" ht="15.75">
      <c r="B390">
        <v>248</v>
      </c>
      <c r="C390" s="5">
        <f t="shared" si="14"/>
        <v>98.752322758082045</v>
      </c>
      <c r="D390">
        <v>-1.53</v>
      </c>
      <c r="E390">
        <f t="shared" si="16"/>
        <v>0.11852336845014526</v>
      </c>
      <c r="H390" s="5">
        <f t="shared" si="15"/>
        <v>98.752322758082045</v>
      </c>
      <c r="I390">
        <v>-1.53</v>
      </c>
      <c r="K390">
        <f t="shared" si="17"/>
        <v>0.11852336845014526</v>
      </c>
    </row>
    <row r="391" spans="2:11" ht="15.75">
      <c r="B391">
        <v>249</v>
      </c>
      <c r="C391" s="5">
        <f t="shared" si="14"/>
        <v>98.760477511297196</v>
      </c>
      <c r="D391">
        <v>-1.52</v>
      </c>
      <c r="E391">
        <f t="shared" si="16"/>
        <v>0.11996070895658006</v>
      </c>
      <c r="H391" s="5">
        <f t="shared" si="15"/>
        <v>98.760477511297196</v>
      </c>
      <c r="I391">
        <v>-1.52</v>
      </c>
      <c r="K391">
        <f t="shared" si="17"/>
        <v>0.11996070895658006</v>
      </c>
    </row>
    <row r="392" spans="2:11" ht="15.75">
      <c r="B392">
        <v>250</v>
      </c>
      <c r="C392" s="5">
        <f t="shared" si="14"/>
        <v>98.768632264512348</v>
      </c>
      <c r="D392">
        <v>-1.51</v>
      </c>
      <c r="E392">
        <f t="shared" si="16"/>
        <v>0.12141290433357921</v>
      </c>
      <c r="H392" s="5">
        <f t="shared" si="15"/>
        <v>98.768632264512348</v>
      </c>
      <c r="I392">
        <v>-1.51</v>
      </c>
      <c r="K392">
        <f t="shared" si="17"/>
        <v>0.12141290433357921</v>
      </c>
    </row>
    <row r="393" spans="2:11" ht="15.75">
      <c r="B393">
        <v>251</v>
      </c>
      <c r="C393" s="5">
        <f t="shared" si="14"/>
        <v>98.776787017727486</v>
      </c>
      <c r="D393">
        <v>-1.5</v>
      </c>
      <c r="E393">
        <f t="shared" si="16"/>
        <v>0.12288</v>
      </c>
      <c r="H393" s="5">
        <f t="shared" si="15"/>
        <v>98.776787017727486</v>
      </c>
      <c r="I393">
        <v>-1.5</v>
      </c>
      <c r="K393">
        <f t="shared" ref="K393:K424" si="18">_xlfn.T.DIST(I393,4,0)</f>
        <v>0.12288</v>
      </c>
    </row>
    <row r="394" spans="2:11" ht="15.75">
      <c r="B394">
        <v>252</v>
      </c>
      <c r="C394" s="5">
        <f t="shared" si="14"/>
        <v>98.784941770942638</v>
      </c>
      <c r="D394">
        <v>-1.49</v>
      </c>
      <c r="E394">
        <f t="shared" si="16"/>
        <v>0.12436203754323205</v>
      </c>
      <c r="H394" s="5">
        <f t="shared" si="15"/>
        <v>98.784941770942638</v>
      </c>
      <c r="I394">
        <v>-1.49</v>
      </c>
      <c r="K394">
        <f t="shared" si="18"/>
        <v>0.12436203754323205</v>
      </c>
    </row>
    <row r="395" spans="2:11" ht="15.75">
      <c r="B395">
        <v>253</v>
      </c>
      <c r="C395" s="5">
        <f t="shared" si="14"/>
        <v>98.793096524157789</v>
      </c>
      <c r="D395">
        <v>-1.48</v>
      </c>
      <c r="E395">
        <f t="shared" si="16"/>
        <v>0.12585905457608931</v>
      </c>
      <c r="H395" s="5">
        <f t="shared" si="15"/>
        <v>98.793096524157789</v>
      </c>
      <c r="I395">
        <v>-1.48</v>
      </c>
      <c r="K395">
        <f t="shared" si="18"/>
        <v>0.12585905457608931</v>
      </c>
    </row>
    <row r="396" spans="2:11" ht="15.75">
      <c r="B396">
        <v>254</v>
      </c>
      <c r="C396" s="5">
        <f t="shared" si="14"/>
        <v>98.801251277372941</v>
      </c>
      <c r="D396">
        <v>-1.47</v>
      </c>
      <c r="E396">
        <f t="shared" si="16"/>
        <v>0.12737108459137028</v>
      </c>
      <c r="H396" s="5">
        <f t="shared" si="15"/>
        <v>98.801251277372941</v>
      </c>
      <c r="I396">
        <v>-1.47</v>
      </c>
      <c r="K396">
        <f t="shared" si="18"/>
        <v>0.12737108459137028</v>
      </c>
    </row>
    <row r="397" spans="2:11" ht="15.75">
      <c r="B397">
        <v>255</v>
      </c>
      <c r="C397" s="5">
        <f t="shared" si="14"/>
        <v>98.809406030588093</v>
      </c>
      <c r="D397">
        <v>-1.46</v>
      </c>
      <c r="E397">
        <f t="shared" si="16"/>
        <v>0.12889815681413225</v>
      </c>
      <c r="H397" s="5">
        <f t="shared" si="15"/>
        <v>98.809406030588093</v>
      </c>
      <c r="I397">
        <v>-1.46</v>
      </c>
      <c r="K397">
        <f t="shared" si="18"/>
        <v>0.12889815681413225</v>
      </c>
    </row>
    <row r="398" spans="2:11" ht="15.75">
      <c r="B398">
        <v>256</v>
      </c>
      <c r="C398" s="5">
        <f t="shared" si="14"/>
        <v>98.817560783803245</v>
      </c>
      <c r="D398">
        <v>-1.45</v>
      </c>
      <c r="E398">
        <f t="shared" si="16"/>
        <v>0.1304402960517306</v>
      </c>
      <c r="H398" s="5">
        <f t="shared" si="15"/>
        <v>98.817560783803245</v>
      </c>
      <c r="I398">
        <v>-1.45</v>
      </c>
      <c r="K398">
        <f t="shared" si="18"/>
        <v>0.1304402960517306</v>
      </c>
    </row>
    <row r="399" spans="2:11" ht="15.75">
      <c r="B399">
        <v>257</v>
      </c>
      <c r="C399" s="5">
        <f t="shared" ref="C399:C462" si="19">$C$27+D399*$C$53</f>
        <v>98.825715537018397</v>
      </c>
      <c r="D399">
        <v>-1.44</v>
      </c>
      <c r="E399">
        <f t="shared" si="16"/>
        <v>0.13199752254167912</v>
      </c>
      <c r="H399" s="5">
        <f t="shared" ref="H399:H462" si="20">$C$27+I399*$C$53</f>
        <v>98.825715537018397</v>
      </c>
      <c r="I399">
        <v>-1.44</v>
      </c>
      <c r="K399">
        <f t="shared" si="18"/>
        <v>0.13199752254167912</v>
      </c>
    </row>
    <row r="400" spans="2:11" ht="15.75">
      <c r="B400">
        <v>258</v>
      </c>
      <c r="C400" s="5">
        <f t="shared" si="19"/>
        <v>98.833870290233548</v>
      </c>
      <c r="D400">
        <v>-1.43</v>
      </c>
      <c r="E400">
        <f t="shared" si="16"/>
        <v>0.13356985179739236</v>
      </c>
      <c r="H400" s="5">
        <f t="shared" si="20"/>
        <v>98.833870290233548</v>
      </c>
      <c r="I400">
        <v>-1.43</v>
      </c>
      <c r="K400">
        <f t="shared" si="18"/>
        <v>0.13356985179739236</v>
      </c>
    </row>
    <row r="401" spans="2:11" ht="15.75">
      <c r="B401">
        <v>259</v>
      </c>
      <c r="C401" s="5">
        <f t="shared" si="19"/>
        <v>98.842025043448686</v>
      </c>
      <c r="D401">
        <v>-1.42</v>
      </c>
      <c r="E401">
        <f t="shared" ref="E401:E444" si="21">_xlfn.T.DIST(D401,4,0)</f>
        <v>0.13515729445187821</v>
      </c>
      <c r="H401" s="5">
        <f t="shared" si="20"/>
        <v>98.842025043448686</v>
      </c>
      <c r="I401">
        <v>-1.42</v>
      </c>
      <c r="K401">
        <f t="shared" si="18"/>
        <v>0.13515729445187821</v>
      </c>
    </row>
    <row r="402" spans="2:11" ht="15.75">
      <c r="B402">
        <v>260</v>
      </c>
      <c r="C402" s="5">
        <f t="shared" si="19"/>
        <v>98.850179796663838</v>
      </c>
      <c r="D402">
        <v>-1.41</v>
      </c>
      <c r="E402">
        <f t="shared" si="21"/>
        <v>0.13675985609945218</v>
      </c>
      <c r="H402" s="5">
        <f t="shared" si="20"/>
        <v>98.850179796663838</v>
      </c>
      <c r="I402">
        <v>-1.41</v>
      </c>
      <c r="K402">
        <f t="shared" si="18"/>
        <v>0.13675985609945218</v>
      </c>
    </row>
    <row r="403" spans="2:11" ht="15.75">
      <c r="B403">
        <v>261</v>
      </c>
      <c r="C403" s="5">
        <f t="shared" si="19"/>
        <v>98.85833454987899</v>
      </c>
      <c r="D403">
        <v>-1.4</v>
      </c>
      <c r="E403">
        <f t="shared" si="21"/>
        <v>0.13837753713555254</v>
      </c>
      <c r="H403" s="5">
        <f t="shared" si="20"/>
        <v>98.85833454987899</v>
      </c>
      <c r="I403">
        <v>-1.4</v>
      </c>
      <c r="K403">
        <f t="shared" si="18"/>
        <v>0.13837753713555254</v>
      </c>
    </row>
    <row r="404" spans="2:11" ht="15.75">
      <c r="B404">
        <v>262</v>
      </c>
      <c r="C404" s="5">
        <f t="shared" si="19"/>
        <v>98.866489303094141</v>
      </c>
      <c r="D404">
        <v>-1.39</v>
      </c>
      <c r="E404">
        <f t="shared" si="21"/>
        <v>0.14001033259474133</v>
      </c>
      <c r="H404" s="5">
        <f t="shared" si="20"/>
        <v>98.866489303094141</v>
      </c>
      <c r="I404">
        <v>-1.39</v>
      </c>
      <c r="K404">
        <f t="shared" si="18"/>
        <v>0.14001033259474133</v>
      </c>
    </row>
    <row r="405" spans="2:11" ht="15.75">
      <c r="B405">
        <v>263</v>
      </c>
      <c r="C405" s="5">
        <f t="shared" si="19"/>
        <v>98.874644056309293</v>
      </c>
      <c r="D405">
        <v>-1.38</v>
      </c>
      <c r="E405">
        <f t="shared" si="21"/>
        <v>0.14165823198698219</v>
      </c>
      <c r="H405" s="5">
        <f t="shared" si="20"/>
        <v>98.874644056309293</v>
      </c>
      <c r="I405">
        <v>-1.38</v>
      </c>
      <c r="K405">
        <f t="shared" si="18"/>
        <v>0.14165823198698219</v>
      </c>
    </row>
    <row r="406" spans="2:11" ht="15.75">
      <c r="B406">
        <v>264</v>
      </c>
      <c r="C406" s="5">
        <f t="shared" si="19"/>
        <v>98.882798809524445</v>
      </c>
      <c r="D406">
        <v>-1.37</v>
      </c>
      <c r="E406">
        <f t="shared" si="21"/>
        <v>0.14332121913229173</v>
      </c>
      <c r="H406" s="5">
        <f t="shared" si="20"/>
        <v>98.882798809524445</v>
      </c>
      <c r="I406">
        <v>-1.37</v>
      </c>
      <c r="K406">
        <f t="shared" si="18"/>
        <v>0.14332121913229173</v>
      </c>
    </row>
    <row r="407" spans="2:11" ht="15.75">
      <c r="B407">
        <v>265</v>
      </c>
      <c r="C407" s="5">
        <f t="shared" si="19"/>
        <v>98.890953562739597</v>
      </c>
      <c r="D407">
        <v>-1.36</v>
      </c>
      <c r="E407">
        <f t="shared" si="21"/>
        <v>0.14499927199387</v>
      </c>
      <c r="H407" s="5">
        <f t="shared" si="20"/>
        <v>98.890953562739597</v>
      </c>
      <c r="I407">
        <v>-1.36</v>
      </c>
      <c r="K407">
        <f t="shared" si="18"/>
        <v>0.14499927199387</v>
      </c>
    </row>
    <row r="408" spans="2:11" ht="15.75">
      <c r="B408">
        <v>266</v>
      </c>
      <c r="C408" s="5">
        <f t="shared" si="19"/>
        <v>98.899108315954749</v>
      </c>
      <c r="D408">
        <v>-1.35</v>
      </c>
      <c r="E408">
        <f t="shared" si="21"/>
        <v>0.14669236250981882</v>
      </c>
      <c r="H408" s="5">
        <f t="shared" si="20"/>
        <v>98.899108315954749</v>
      </c>
      <c r="I408">
        <v>-1.35</v>
      </c>
      <c r="K408">
        <f t="shared" si="18"/>
        <v>0.14669236250981882</v>
      </c>
    </row>
    <row r="409" spans="2:11" ht="15.75">
      <c r="B409">
        <v>267</v>
      </c>
      <c r="C409" s="5">
        <f t="shared" si="19"/>
        <v>98.907263069169886</v>
      </c>
      <c r="D409">
        <v>-1.34</v>
      </c>
      <c r="E409">
        <f t="shared" si="21"/>
        <v>0.14840045642356789</v>
      </c>
      <c r="H409" s="5">
        <f t="shared" si="20"/>
        <v>98.907263069169886</v>
      </c>
      <c r="I409">
        <v>-1.34</v>
      </c>
      <c r="K409">
        <f t="shared" si="18"/>
        <v>0.14840045642356789</v>
      </c>
    </row>
    <row r="410" spans="2:11" ht="15.75">
      <c r="B410">
        <v>268</v>
      </c>
      <c r="C410" s="5">
        <f t="shared" si="19"/>
        <v>98.915417822385038</v>
      </c>
      <c r="D410">
        <v>-1.33</v>
      </c>
      <c r="E410">
        <f t="shared" si="21"/>
        <v>0.15012351311313171</v>
      </c>
      <c r="H410" s="5">
        <f t="shared" si="20"/>
        <v>98.915417822385038</v>
      </c>
      <c r="I410">
        <v>-1.33</v>
      </c>
      <c r="K410">
        <f t="shared" si="18"/>
        <v>0.15012351311313171</v>
      </c>
    </row>
    <row r="411" spans="2:11" ht="15.75">
      <c r="B411">
        <v>269</v>
      </c>
      <c r="C411" s="5">
        <f t="shared" si="19"/>
        <v>98.92357257560019</v>
      </c>
      <c r="D411">
        <v>-1.32</v>
      </c>
      <c r="E411">
        <f t="shared" si="21"/>
        <v>0.15186148541933012</v>
      </c>
      <c r="H411" s="5">
        <f t="shared" si="20"/>
        <v>98.92357257560019</v>
      </c>
      <c r="I411">
        <v>-1.32</v>
      </c>
      <c r="K411">
        <f t="shared" si="18"/>
        <v>0.15186148541933012</v>
      </c>
    </row>
    <row r="412" spans="2:11" ht="15.75">
      <c r="B412">
        <v>270</v>
      </c>
      <c r="C412" s="5">
        <f t="shared" si="19"/>
        <v>98.931727328815342</v>
      </c>
      <c r="D412">
        <v>-1.31</v>
      </c>
      <c r="E412">
        <f t="shared" si="21"/>
        <v>0.15361431947311163</v>
      </c>
      <c r="H412" s="5">
        <f t="shared" si="20"/>
        <v>98.931727328815342</v>
      </c>
      <c r="I412">
        <v>-1.31</v>
      </c>
      <c r="K412">
        <f t="shared" si="18"/>
        <v>0.15361431947311163</v>
      </c>
    </row>
    <row r="413" spans="2:11" ht="15.75">
      <c r="B413">
        <v>271</v>
      </c>
      <c r="C413" s="5">
        <f t="shared" si="19"/>
        <v>98.939882082030493</v>
      </c>
      <c r="D413">
        <v>-1.3</v>
      </c>
      <c r="E413">
        <f t="shared" si="21"/>
        <v>0.15538195452212655</v>
      </c>
      <c r="H413" s="5">
        <f t="shared" si="20"/>
        <v>98.939882082030493</v>
      </c>
      <c r="I413">
        <v>-1.3</v>
      </c>
      <c r="K413">
        <f t="shared" si="18"/>
        <v>0.15538195452212655</v>
      </c>
    </row>
    <row r="414" spans="2:11" ht="15.75">
      <c r="B414">
        <v>272</v>
      </c>
      <c r="C414" s="5">
        <f t="shared" si="19"/>
        <v>98.948036835245645</v>
      </c>
      <c r="D414">
        <v>-1.29</v>
      </c>
      <c r="E414">
        <f t="shared" si="21"/>
        <v>0.15716432275670367</v>
      </c>
      <c r="H414" s="5">
        <f t="shared" si="20"/>
        <v>98.948036835245645</v>
      </c>
      <c r="I414">
        <v>-1.29</v>
      </c>
      <c r="K414">
        <f t="shared" si="18"/>
        <v>0.15716432275670367</v>
      </c>
    </row>
    <row r="415" spans="2:11" ht="15.75">
      <c r="B415">
        <v>273</v>
      </c>
      <c r="C415" s="5">
        <f t="shared" si="19"/>
        <v>98.956191588460797</v>
      </c>
      <c r="D415">
        <v>-1.28</v>
      </c>
      <c r="E415">
        <f t="shared" si="21"/>
        <v>0.15896134913539336</v>
      </c>
      <c r="H415" s="5">
        <f t="shared" si="20"/>
        <v>98.956191588460797</v>
      </c>
      <c r="I415">
        <v>-1.28</v>
      </c>
      <c r="K415">
        <f t="shared" si="18"/>
        <v>0.15896134913539336</v>
      </c>
    </row>
    <row r="416" spans="2:11" ht="15.75">
      <c r="B416">
        <v>274</v>
      </c>
      <c r="C416" s="5">
        <f t="shared" si="19"/>
        <v>98.964346341675949</v>
      </c>
      <c r="D416">
        <v>-1.27</v>
      </c>
      <c r="E416">
        <f t="shared" si="21"/>
        <v>0.16077295121024679</v>
      </c>
      <c r="H416" s="5">
        <f t="shared" si="20"/>
        <v>98.964346341675949</v>
      </c>
      <c r="I416">
        <v>-1.27</v>
      </c>
      <c r="K416">
        <f t="shared" si="18"/>
        <v>0.16077295121024679</v>
      </c>
    </row>
    <row r="417" spans="2:11" ht="15.75">
      <c r="B417">
        <v>275</v>
      </c>
      <c r="C417" s="5">
        <f t="shared" si="19"/>
        <v>98.972501094891086</v>
      </c>
      <c r="D417">
        <v>-1.26</v>
      </c>
      <c r="E417">
        <f t="shared" si="21"/>
        <v>0.1625990389520085</v>
      </c>
      <c r="H417" s="5">
        <f t="shared" si="20"/>
        <v>98.972501094891086</v>
      </c>
      <c r="I417">
        <v>-1.26</v>
      </c>
      <c r="K417">
        <f t="shared" si="18"/>
        <v>0.1625990389520085</v>
      </c>
    </row>
    <row r="418" spans="2:11" ht="15.75">
      <c r="B418">
        <v>276</v>
      </c>
      <c r="C418" s="5">
        <f t="shared" si="19"/>
        <v>98.980655848106238</v>
      </c>
      <c r="D418">
        <v>-1.25</v>
      </c>
      <c r="E418">
        <f t="shared" si="21"/>
        <v>0.16443951457540906</v>
      </c>
      <c r="H418" s="5">
        <f t="shared" si="20"/>
        <v>98.980655848106238</v>
      </c>
      <c r="I418">
        <v>-1.25</v>
      </c>
      <c r="K418">
        <f t="shared" si="18"/>
        <v>0.16443951457540906</v>
      </c>
    </row>
    <row r="419" spans="2:11" ht="15.75">
      <c r="B419">
        <v>277</v>
      </c>
      <c r="C419" s="5">
        <f t="shared" si="19"/>
        <v>98.98881060132139</v>
      </c>
      <c r="D419">
        <v>-1.24</v>
      </c>
      <c r="E419">
        <f t="shared" si="21"/>
        <v>0.16629427236475097</v>
      </c>
      <c r="H419" s="5">
        <f t="shared" si="20"/>
        <v>98.98881060132139</v>
      </c>
      <c r="I419">
        <v>-1.24</v>
      </c>
      <c r="K419">
        <f t="shared" si="18"/>
        <v>0.16629427236475097</v>
      </c>
    </row>
    <row r="420" spans="2:11" ht="15.75">
      <c r="B420">
        <v>278</v>
      </c>
      <c r="C420" s="5">
        <f t="shared" si="19"/>
        <v>98.996965354536542</v>
      </c>
      <c r="D420">
        <v>-1.23</v>
      </c>
      <c r="E420">
        <f t="shared" si="21"/>
        <v>0.16816319849999023</v>
      </c>
      <c r="H420" s="5">
        <f t="shared" si="20"/>
        <v>98.996965354536542</v>
      </c>
      <c r="I420">
        <v>-1.23</v>
      </c>
      <c r="K420">
        <f t="shared" si="18"/>
        <v>0.16816319849999023</v>
      </c>
    </row>
    <row r="421" spans="2:11" ht="15.75">
      <c r="B421">
        <v>279</v>
      </c>
      <c r="C421" s="5">
        <f t="shared" si="19"/>
        <v>99.005120107751694</v>
      </c>
      <c r="D421">
        <v>-1.22</v>
      </c>
      <c r="E421">
        <f t="shared" si="21"/>
        <v>0.17004617088352289</v>
      </c>
      <c r="H421" s="5">
        <f t="shared" si="20"/>
        <v>99.005120107751694</v>
      </c>
      <c r="I421">
        <v>-1.22</v>
      </c>
      <c r="K421">
        <f t="shared" si="18"/>
        <v>0.17004617088352289</v>
      </c>
    </row>
    <row r="422" spans="2:11" ht="15.75">
      <c r="B422">
        <v>280</v>
      </c>
      <c r="C422" s="5">
        <f t="shared" si="19"/>
        <v>99.013274860966845</v>
      </c>
      <c r="D422">
        <v>-1.21</v>
      </c>
      <c r="E422">
        <f t="shared" si="21"/>
        <v>0.17194305896789622</v>
      </c>
      <c r="H422" s="5">
        <f t="shared" si="20"/>
        <v>99.013274860966845</v>
      </c>
      <c r="I422">
        <v>-1.21</v>
      </c>
      <c r="K422">
        <f t="shared" si="18"/>
        <v>0.17194305896789622</v>
      </c>
    </row>
    <row r="423" spans="2:11" ht="15.75">
      <c r="B423">
        <v>281</v>
      </c>
      <c r="C423" s="5">
        <f t="shared" si="19"/>
        <v>99.021429614181997</v>
      </c>
      <c r="D423">
        <v>-1.2</v>
      </c>
      <c r="E423">
        <f t="shared" si="21"/>
        <v>0.17385372358466913</v>
      </c>
      <c r="H423" s="5">
        <f t="shared" si="20"/>
        <v>99.021429614181997</v>
      </c>
      <c r="I423">
        <v>-1.2</v>
      </c>
      <c r="K423">
        <f t="shared" si="18"/>
        <v>0.17385372358466913</v>
      </c>
    </row>
    <row r="424" spans="2:11" ht="15.75">
      <c r="B424">
        <v>282</v>
      </c>
      <c r="C424" s="5">
        <f t="shared" si="19"/>
        <v>99.029584367397149</v>
      </c>
      <c r="D424">
        <v>-1.19</v>
      </c>
      <c r="E424">
        <f t="shared" si="21"/>
        <v>0.17577801677465837</v>
      </c>
      <c r="H424" s="5">
        <f t="shared" si="20"/>
        <v>99.029584367397149</v>
      </c>
      <c r="I424">
        <v>-1.19</v>
      </c>
      <c r="K424">
        <f t="shared" si="18"/>
        <v>0.17577801677465837</v>
      </c>
    </row>
    <row r="425" spans="2:11" ht="15.75">
      <c r="B425">
        <v>283</v>
      </c>
      <c r="C425" s="5">
        <f t="shared" si="19"/>
        <v>99.037739120612287</v>
      </c>
      <c r="D425">
        <v>-1.18</v>
      </c>
      <c r="E425">
        <f t="shared" si="21"/>
        <v>0.17771578161981139</v>
      </c>
      <c r="H425" s="5">
        <f t="shared" si="20"/>
        <v>99.037739120612287</v>
      </c>
      <c r="I425">
        <v>-1.18</v>
      </c>
      <c r="K425">
        <f t="shared" ref="K425:K443" si="22">_xlfn.T.DIST(I425,4,0)</f>
        <v>0.17771578161981139</v>
      </c>
    </row>
    <row r="426" spans="2:11" ht="15.75">
      <c r="B426">
        <v>284</v>
      </c>
      <c r="C426" s="5">
        <f t="shared" si="19"/>
        <v>99.045893873827438</v>
      </c>
      <c r="D426">
        <v>-1.17</v>
      </c>
      <c r="E426">
        <f t="shared" si="21"/>
        <v>0.17966685207695798</v>
      </c>
      <c r="H426" s="5">
        <f t="shared" si="20"/>
        <v>99.045893873827438</v>
      </c>
      <c r="I426">
        <v>-1.17</v>
      </c>
      <c r="K426">
        <f t="shared" si="22"/>
        <v>0.17966685207695798</v>
      </c>
    </row>
    <row r="427" spans="2:11" ht="15.75">
      <c r="B427">
        <v>285</v>
      </c>
      <c r="C427" s="5">
        <f t="shared" si="19"/>
        <v>99.05404862704259</v>
      </c>
      <c r="D427">
        <v>-1.1599999999999999</v>
      </c>
      <c r="E427">
        <f t="shared" si="21"/>
        <v>0.18163105281369926</v>
      </c>
      <c r="H427" s="5">
        <f t="shared" si="20"/>
        <v>99.05404862704259</v>
      </c>
      <c r="I427">
        <v>-1.1599999999999999</v>
      </c>
      <c r="K427">
        <f t="shared" si="22"/>
        <v>0.18163105281369926</v>
      </c>
    </row>
    <row r="428" spans="2:11" ht="15.75">
      <c r="B428">
        <v>286</v>
      </c>
      <c r="C428" s="5">
        <f t="shared" si="19"/>
        <v>99.062203380257742</v>
      </c>
      <c r="D428">
        <v>-1.1499999999999999</v>
      </c>
      <c r="E428">
        <f t="shared" si="21"/>
        <v>0.18360819904670012</v>
      </c>
      <c r="H428" s="5">
        <f t="shared" si="20"/>
        <v>99.062203380257742</v>
      </c>
      <c r="I428">
        <v>-1.1499999999999999</v>
      </c>
      <c r="K428">
        <f t="shared" si="22"/>
        <v>0.18360819904670012</v>
      </c>
    </row>
    <row r="429" spans="2:11" ht="15.75">
      <c r="B429">
        <v>287</v>
      </c>
      <c r="C429" s="5">
        <f t="shared" si="19"/>
        <v>99.070358133472894</v>
      </c>
      <c r="D429">
        <v>-1.1399999999999999</v>
      </c>
      <c r="E429">
        <f t="shared" si="21"/>
        <v>0.18559809638266048</v>
      </c>
      <c r="H429" s="5">
        <f t="shared" si="20"/>
        <v>99.070358133472894</v>
      </c>
      <c r="I429">
        <v>-1.1399999999999999</v>
      </c>
      <c r="K429">
        <f t="shared" si="22"/>
        <v>0.18559809638266048</v>
      </c>
    </row>
    <row r="430" spans="2:11" ht="15.75">
      <c r="B430">
        <v>288</v>
      </c>
      <c r="C430" s="5">
        <f t="shared" si="19"/>
        <v>99.078512886688046</v>
      </c>
      <c r="D430">
        <v>-1.1299999999999999</v>
      </c>
      <c r="E430">
        <f t="shared" si="21"/>
        <v>0.18760054066224724</v>
      </c>
      <c r="H430" s="5">
        <f t="shared" si="20"/>
        <v>99.078512886688046</v>
      </c>
      <c r="I430">
        <v>-1.1299999999999999</v>
      </c>
      <c r="K430">
        <f t="shared" si="22"/>
        <v>0.18760054066224724</v>
      </c>
    </row>
    <row r="431" spans="2:11" ht="15.75">
      <c r="B431">
        <v>289</v>
      </c>
      <c r="C431" s="5">
        <f t="shared" si="19"/>
        <v>99.086667639903197</v>
      </c>
      <c r="D431">
        <v>-1.1200000000000001</v>
      </c>
      <c r="E431">
        <f t="shared" si="21"/>
        <v>0.18961531780727692</v>
      </c>
      <c r="H431" s="5">
        <f t="shared" si="20"/>
        <v>99.086667639903197</v>
      </c>
      <c r="I431">
        <v>-1.1200000000000001</v>
      </c>
      <c r="K431">
        <f t="shared" si="22"/>
        <v>0.18961531780727692</v>
      </c>
    </row>
    <row r="432" spans="2:11" ht="15.75">
      <c r="B432">
        <v>290</v>
      </c>
      <c r="C432" s="5">
        <f t="shared" si="19"/>
        <v>99.094822393118349</v>
      </c>
      <c r="D432">
        <v>-1.1100000000000001</v>
      </c>
      <c r="E432">
        <f t="shared" si="21"/>
        <v>0.1916422036714458</v>
      </c>
      <c r="H432" s="5">
        <f t="shared" si="20"/>
        <v>99.094822393118349</v>
      </c>
      <c r="I432">
        <v>-1.1100000000000001</v>
      </c>
      <c r="K432">
        <f t="shared" si="22"/>
        <v>0.1916422036714458</v>
      </c>
    </row>
    <row r="433" spans="2:12" ht="15.75">
      <c r="B433">
        <v>291</v>
      </c>
      <c r="C433" s="5">
        <f t="shared" si="19"/>
        <v>99.102977146333487</v>
      </c>
      <c r="D433">
        <v>-1.1000000000000001</v>
      </c>
      <c r="E433">
        <f t="shared" si="21"/>
        <v>0.19368096389491202</v>
      </c>
      <c r="H433" s="5">
        <f t="shared" si="20"/>
        <v>99.102977146333487</v>
      </c>
      <c r="I433">
        <v>-1.1000000000000001</v>
      </c>
      <c r="K433">
        <f t="shared" si="22"/>
        <v>0.19368096389491202</v>
      </c>
    </row>
    <row r="434" spans="2:12" ht="15.75">
      <c r="B434">
        <v>292</v>
      </c>
      <c r="C434" s="5">
        <f t="shared" si="19"/>
        <v>99.111131899548639</v>
      </c>
      <c r="D434">
        <v>-1.0900000000000001</v>
      </c>
      <c r="E434">
        <f t="shared" si="21"/>
        <v>0.19573135376304091</v>
      </c>
      <c r="H434" s="5">
        <f t="shared" si="20"/>
        <v>99.111131899548639</v>
      </c>
      <c r="I434">
        <v>-1.0900000000000001</v>
      </c>
      <c r="K434">
        <f t="shared" si="22"/>
        <v>0.19573135376304091</v>
      </c>
    </row>
    <row r="435" spans="2:12" ht="15.75">
      <c r="B435">
        <v>293</v>
      </c>
      <c r="C435" s="5">
        <f t="shared" si="19"/>
        <v>99.11928665276379</v>
      </c>
      <c r="D435">
        <v>-1.08</v>
      </c>
      <c r="E435">
        <f t="shared" si="21"/>
        <v>0.19779311806963132</v>
      </c>
      <c r="H435" s="5">
        <f t="shared" si="20"/>
        <v>99.11928665276379</v>
      </c>
      <c r="I435">
        <v>-1.08</v>
      </c>
      <c r="K435">
        <f t="shared" si="22"/>
        <v>0.19779311806963132</v>
      </c>
    </row>
    <row r="436" spans="2:12" ht="15.75">
      <c r="B436">
        <v>294</v>
      </c>
      <c r="C436" s="5">
        <f t="shared" si="19"/>
        <v>99.127441405978942</v>
      </c>
      <c r="D436">
        <v>-1.07</v>
      </c>
      <c r="E436">
        <f t="shared" si="21"/>
        <v>0.19986599098494651</v>
      </c>
      <c r="H436" s="5">
        <f t="shared" si="20"/>
        <v>99.127441405978942</v>
      </c>
      <c r="I436">
        <v>-1.07</v>
      </c>
      <c r="K436">
        <f t="shared" si="22"/>
        <v>0.19986599098494651</v>
      </c>
    </row>
    <row r="437" spans="2:12" ht="15.75">
      <c r="B437">
        <v>295</v>
      </c>
      <c r="C437" s="5">
        <f t="shared" si="19"/>
        <v>99.135596159194094</v>
      </c>
      <c r="D437">
        <v>-1.06</v>
      </c>
      <c r="E437">
        <f t="shared" si="21"/>
        <v>0.20194969592888101</v>
      </c>
      <c r="H437" s="5">
        <f t="shared" si="20"/>
        <v>99.135596159194094</v>
      </c>
      <c r="I437">
        <v>-1.06</v>
      </c>
      <c r="K437">
        <f t="shared" si="22"/>
        <v>0.20194969592888101</v>
      </c>
    </row>
    <row r="438" spans="2:12" ht="15.75">
      <c r="B438">
        <v>296</v>
      </c>
      <c r="C438" s="5">
        <f t="shared" si="19"/>
        <v>99.143750912409246</v>
      </c>
      <c r="D438">
        <v>-1.05</v>
      </c>
      <c r="E438">
        <f t="shared" si="21"/>
        <v>0.2040439454495977</v>
      </c>
      <c r="H438" s="5">
        <f t="shared" si="20"/>
        <v>99.143750912409246</v>
      </c>
      <c r="I438">
        <v>-1.05</v>
      </c>
      <c r="K438">
        <f t="shared" si="22"/>
        <v>0.2040439454495977</v>
      </c>
    </row>
    <row r="439" spans="2:12" ht="15.75">
      <c r="B439">
        <v>297</v>
      </c>
      <c r="C439" s="5">
        <f t="shared" si="19"/>
        <v>99.151905665624398</v>
      </c>
      <c r="D439">
        <v>-1.04</v>
      </c>
      <c r="E439">
        <f t="shared" si="21"/>
        <v>0.20614844110797742</v>
      </c>
      <c r="H439" s="5">
        <f t="shared" si="20"/>
        <v>99.151905665624398</v>
      </c>
      <c r="I439">
        <v>-1.04</v>
      </c>
      <c r="K439">
        <f t="shared" si="22"/>
        <v>0.20614844110797742</v>
      </c>
    </row>
    <row r="440" spans="2:12" ht="15.75">
      <c r="B440">
        <v>298</v>
      </c>
      <c r="C440" s="5">
        <f t="shared" si="19"/>
        <v>99.160060418839549</v>
      </c>
      <c r="D440">
        <v>-1.03</v>
      </c>
      <c r="E440">
        <f t="shared" si="21"/>
        <v>0.20826287336822683</v>
      </c>
      <c r="H440" s="5">
        <f t="shared" si="20"/>
        <v>99.160060418839549</v>
      </c>
      <c r="I440">
        <v>-1.03</v>
      </c>
      <c r="K440">
        <f t="shared" si="22"/>
        <v>0.20826287336822683</v>
      </c>
    </row>
    <row r="441" spans="2:12" ht="15.75">
      <c r="B441">
        <v>299</v>
      </c>
      <c r="C441" s="5">
        <f t="shared" si="19"/>
        <v>99.168215172054701</v>
      </c>
      <c r="D441">
        <v>-1.02</v>
      </c>
      <c r="E441">
        <f t="shared" si="21"/>
        <v>0.21038692149499408</v>
      </c>
      <c r="H441" s="5">
        <f t="shared" si="20"/>
        <v>99.168215172054701</v>
      </c>
      <c r="I441">
        <v>-1.02</v>
      </c>
      <c r="K441">
        <f t="shared" si="22"/>
        <v>0.21038692149499408</v>
      </c>
    </row>
    <row r="442" spans="2:12" ht="15.75">
      <c r="B442">
        <v>300</v>
      </c>
      <c r="C442" s="5">
        <f t="shared" si="19"/>
        <v>99.176369925269839</v>
      </c>
      <c r="D442">
        <v>-1.01</v>
      </c>
      <c r="E442">
        <f t="shared" si="21"/>
        <v>0.21252025345734848</v>
      </c>
      <c r="H442" s="5">
        <f t="shared" si="20"/>
        <v>99.176369925269839</v>
      </c>
      <c r="I442">
        <v>-1.01</v>
      </c>
      <c r="K442">
        <f t="shared" si="22"/>
        <v>0.21252025345734848</v>
      </c>
    </row>
    <row r="443" spans="2:12" ht="15.75">
      <c r="B443">
        <v>301</v>
      </c>
      <c r="C443" s="5">
        <f t="shared" si="19"/>
        <v>99.184524678484991</v>
      </c>
      <c r="D443">
        <v>-1</v>
      </c>
      <c r="E443">
        <f t="shared" si="21"/>
        <v>0.21466252583997977</v>
      </c>
      <c r="H443" s="5">
        <f t="shared" si="20"/>
        <v>99.184524678484991</v>
      </c>
      <c r="I443">
        <v>-1</v>
      </c>
      <c r="K443">
        <f t="shared" si="22"/>
        <v>0.21466252583997977</v>
      </c>
    </row>
    <row r="444" spans="2:12" ht="15.75">
      <c r="B444">
        <v>302</v>
      </c>
      <c r="C444" s="5">
        <f t="shared" si="19"/>
        <v>99.192679431700142</v>
      </c>
      <c r="D444">
        <v>-0.99</v>
      </c>
      <c r="E444">
        <f t="shared" si="21"/>
        <v>0.2168133837619797</v>
      </c>
      <c r="H444" s="5">
        <f t="shared" si="20"/>
        <v>99.192679431700142</v>
      </c>
      <c r="I444">
        <v>-0.99</v>
      </c>
      <c r="L444">
        <f>_xlfn.T.DIST(I444,4,0)</f>
        <v>0.2168133837619797</v>
      </c>
    </row>
    <row r="445" spans="2:12" ht="15.75">
      <c r="B445">
        <v>303</v>
      </c>
      <c r="C445" s="5">
        <f t="shared" si="19"/>
        <v>99.200834184915294</v>
      </c>
      <c r="D445">
        <v>-0.98</v>
      </c>
      <c r="F445">
        <f t="shared" ref="F445:F476" si="23">_xlfn.T.DIST(D445,4,0)</f>
        <v>0.21897246080356722</v>
      </c>
      <c r="H445" s="5">
        <f t="shared" si="20"/>
        <v>99.200834184915294</v>
      </c>
      <c r="I445">
        <v>-0.98</v>
      </c>
      <c r="L445">
        <f>_xlfn.T.DIST(I445,4,0)</f>
        <v>0.21897246080356722</v>
      </c>
    </row>
    <row r="446" spans="2:12" ht="15.75">
      <c r="B446">
        <v>304</v>
      </c>
      <c r="C446" s="5">
        <f t="shared" si="19"/>
        <v>99.208988938130446</v>
      </c>
      <c r="D446">
        <v>-0.97</v>
      </c>
      <c r="F446">
        <f t="shared" si="23"/>
        <v>0.22113937894112384</v>
      </c>
      <c r="H446" s="5">
        <f t="shared" si="20"/>
        <v>99.208988938130446</v>
      </c>
      <c r="I446">
        <v>-0.97</v>
      </c>
      <c r="L446">
        <f>_xlfn.T.DIST(I446,4,0)</f>
        <v>0.22113937894112384</v>
      </c>
    </row>
    <row r="447" spans="2:12" ht="15.75">
      <c r="B447">
        <v>305</v>
      </c>
      <c r="C447" s="5">
        <f t="shared" si="19"/>
        <v>99.217143691345598</v>
      </c>
      <c r="D447">
        <v>-0.96</v>
      </c>
      <c r="F447">
        <f t="shared" si="23"/>
        <v>0.22331374849090341</v>
      </c>
      <c r="H447" s="5">
        <f t="shared" si="20"/>
        <v>99.217143691345598</v>
      </c>
      <c r="I447">
        <v>-0.96</v>
      </c>
      <c r="K447">
        <f t="shared" ref="K447:K510" si="24">_xlfn.T.DIST(I447,4,0)</f>
        <v>0.22331374849090341</v>
      </c>
    </row>
    <row r="448" spans="2:12" ht="15.75">
      <c r="B448">
        <v>306</v>
      </c>
      <c r="C448" s="5">
        <f t="shared" si="19"/>
        <v>99.22529844456075</v>
      </c>
      <c r="D448">
        <v>-0.95</v>
      </c>
      <c r="F448">
        <f t="shared" si="23"/>
        <v>0.22549516806178363</v>
      </c>
      <c r="H448" s="5">
        <f t="shared" si="20"/>
        <v>99.22529844456075</v>
      </c>
      <c r="I448">
        <v>-0.95</v>
      </c>
      <c r="K448">
        <f t="shared" si="24"/>
        <v>0.22549516806178363</v>
      </c>
    </row>
    <row r="449" spans="2:11" ht="15.75">
      <c r="B449">
        <v>307</v>
      </c>
      <c r="C449" s="5">
        <f t="shared" si="19"/>
        <v>99.233453197775901</v>
      </c>
      <c r="D449">
        <v>-0.94</v>
      </c>
      <c r="F449">
        <f t="shared" si="23"/>
        <v>0.22768322451742484</v>
      </c>
      <c r="H449" s="5">
        <f t="shared" si="20"/>
        <v>99.233453197775901</v>
      </c>
      <c r="I449">
        <v>-0.94</v>
      </c>
      <c r="K449">
        <f t="shared" si="24"/>
        <v>0.22768322451742484</v>
      </c>
    </row>
    <row r="450" spans="2:11" ht="15.75">
      <c r="B450">
        <v>308</v>
      </c>
      <c r="C450" s="5">
        <f t="shared" si="19"/>
        <v>99.241607950991039</v>
      </c>
      <c r="D450">
        <v>-0.93</v>
      </c>
      <c r="F450">
        <f t="shared" si="23"/>
        <v>0.22987749294820145</v>
      </c>
      <c r="H450" s="5">
        <f t="shared" si="20"/>
        <v>99.241607950991039</v>
      </c>
      <c r="I450">
        <v>-0.93</v>
      </c>
      <c r="K450">
        <f t="shared" si="24"/>
        <v>0.22987749294820145</v>
      </c>
    </row>
    <row r="451" spans="2:11" ht="15.75">
      <c r="B451">
        <v>309</v>
      </c>
      <c r="C451" s="5">
        <f t="shared" si="19"/>
        <v>99.249762704206191</v>
      </c>
      <c r="D451">
        <v>-0.92</v>
      </c>
      <c r="F451">
        <f t="shared" si="23"/>
        <v>0.23207753665326833</v>
      </c>
      <c r="H451" s="5">
        <f t="shared" si="20"/>
        <v>99.249762704206191</v>
      </c>
      <c r="I451">
        <v>-0.92</v>
      </c>
      <c r="K451">
        <f t="shared" si="24"/>
        <v>0.23207753665326833</v>
      </c>
    </row>
    <row r="452" spans="2:11" ht="15.75">
      <c r="B452">
        <v>310</v>
      </c>
      <c r="C452" s="5">
        <f t="shared" si="19"/>
        <v>99.257917457421343</v>
      </c>
      <c r="D452">
        <v>-0.91</v>
      </c>
      <c r="F452">
        <f t="shared" si="23"/>
        <v>0.23428290713312364</v>
      </c>
      <c r="H452" s="5">
        <f t="shared" si="20"/>
        <v>99.257917457421343</v>
      </c>
      <c r="I452">
        <v>-0.91</v>
      </c>
      <c r="K452">
        <f t="shared" si="24"/>
        <v>0.23428290713312364</v>
      </c>
    </row>
    <row r="453" spans="2:11" ht="15.75">
      <c r="B453">
        <v>311</v>
      </c>
      <c r="C453" s="5">
        <f t="shared" si="19"/>
        <v>99.266072210636494</v>
      </c>
      <c r="D453">
        <v>-0.9</v>
      </c>
      <c r="F453">
        <f t="shared" si="23"/>
        <v>0.23649314409302508</v>
      </c>
      <c r="H453" s="5">
        <f t="shared" si="20"/>
        <v>99.266072210636494</v>
      </c>
      <c r="I453">
        <v>-0.9</v>
      </c>
      <c r="K453">
        <f t="shared" si="24"/>
        <v>0.23649314409302508</v>
      </c>
    </row>
    <row r="454" spans="2:11" ht="15.75">
      <c r="B454">
        <v>312</v>
      </c>
      <c r="C454" s="5">
        <f t="shared" si="19"/>
        <v>99.274226963851646</v>
      </c>
      <c r="D454">
        <v>-0.89</v>
      </c>
      <c r="F454">
        <f t="shared" si="23"/>
        <v>0.23870777545761176</v>
      </c>
      <c r="H454" s="5">
        <f t="shared" si="20"/>
        <v>99.274226963851646</v>
      </c>
      <c r="I454">
        <v>-0.89</v>
      </c>
      <c r="K454">
        <f t="shared" si="24"/>
        <v>0.23870777545761176</v>
      </c>
    </row>
    <row r="455" spans="2:11" ht="15.75">
      <c r="B455">
        <v>313</v>
      </c>
      <c r="C455" s="5">
        <f t="shared" si="19"/>
        <v>99.282381717066798</v>
      </c>
      <c r="D455">
        <v>-0.88</v>
      </c>
      <c r="F455">
        <f t="shared" si="23"/>
        <v>0.24092631739708029</v>
      </c>
      <c r="H455" s="5">
        <f t="shared" si="20"/>
        <v>99.282381717066798</v>
      </c>
      <c r="I455">
        <v>-0.88</v>
      </c>
      <c r="K455">
        <f t="shared" si="24"/>
        <v>0.24092631739708029</v>
      </c>
    </row>
    <row r="456" spans="2:11" ht="15.75">
      <c r="B456">
        <v>314</v>
      </c>
      <c r="C456" s="5">
        <f t="shared" si="19"/>
        <v>99.29053647028195</v>
      </c>
      <c r="D456">
        <v>-0.87</v>
      </c>
      <c r="F456">
        <f t="shared" si="23"/>
        <v>0.24314827436525605</v>
      </c>
      <c r="H456" s="5">
        <f t="shared" si="20"/>
        <v>99.29053647028195</v>
      </c>
      <c r="I456">
        <v>-0.87</v>
      </c>
      <c r="K456">
        <f t="shared" si="24"/>
        <v>0.24314827436525605</v>
      </c>
    </row>
    <row r="457" spans="2:11" ht="15.75">
      <c r="B457">
        <v>315</v>
      </c>
      <c r="C457" s="5">
        <f t="shared" si="19"/>
        <v>99.298691223497102</v>
      </c>
      <c r="D457">
        <v>-0.86</v>
      </c>
      <c r="F457">
        <f t="shared" si="23"/>
        <v>0.24537313914989436</v>
      </c>
      <c r="H457" s="5">
        <f t="shared" si="20"/>
        <v>99.298691223497102</v>
      </c>
      <c r="I457">
        <v>-0.86</v>
      </c>
      <c r="K457">
        <f t="shared" si="24"/>
        <v>0.24537313914989436</v>
      </c>
    </row>
    <row r="458" spans="2:11" ht="15.75">
      <c r="B458">
        <v>316</v>
      </c>
      <c r="C458" s="5">
        <f t="shared" si="19"/>
        <v>99.306845976712239</v>
      </c>
      <c r="D458">
        <v>-0.85</v>
      </c>
      <c r="F458">
        <f t="shared" si="23"/>
        <v>0.24760039293553901</v>
      </c>
      <c r="H458" s="5">
        <f t="shared" si="20"/>
        <v>99.306845976712239</v>
      </c>
      <c r="I458">
        <v>-0.85</v>
      </c>
      <c r="K458">
        <f t="shared" si="24"/>
        <v>0.24760039293553901</v>
      </c>
    </row>
    <row r="459" spans="2:11" ht="15.75">
      <c r="B459">
        <v>317</v>
      </c>
      <c r="C459" s="5">
        <f t="shared" si="19"/>
        <v>99.315000729927391</v>
      </c>
      <c r="D459">
        <v>-0.84</v>
      </c>
      <c r="F459">
        <f t="shared" si="23"/>
        <v>0.24982950537925375</v>
      </c>
      <c r="H459" s="5">
        <f t="shared" si="20"/>
        <v>99.315000729927391</v>
      </c>
      <c r="I459">
        <v>-0.84</v>
      </c>
      <c r="K459">
        <f t="shared" si="24"/>
        <v>0.24982950537925375</v>
      </c>
    </row>
    <row r="460" spans="2:11" ht="15.75">
      <c r="B460">
        <v>318</v>
      </c>
      <c r="C460" s="5">
        <f t="shared" si="19"/>
        <v>99.323155483142543</v>
      </c>
      <c r="D460">
        <v>-0.83</v>
      </c>
      <c r="F460">
        <f t="shared" si="23"/>
        <v>0.25205993469953702</v>
      </c>
      <c r="H460" s="5">
        <f t="shared" si="20"/>
        <v>99.323155483142543</v>
      </c>
      <c r="I460">
        <v>-0.83</v>
      </c>
      <c r="K460">
        <f t="shared" si="24"/>
        <v>0.25205993469953702</v>
      </c>
    </row>
    <row r="461" spans="2:11" ht="15.75">
      <c r="B461">
        <v>319</v>
      </c>
      <c r="C461" s="5">
        <f t="shared" si="19"/>
        <v>99.331310236357695</v>
      </c>
      <c r="D461">
        <v>-0.82</v>
      </c>
      <c r="F461">
        <f t="shared" si="23"/>
        <v>0.25429112777871482</v>
      </c>
      <c r="H461" s="5">
        <f t="shared" si="20"/>
        <v>99.331310236357695</v>
      </c>
      <c r="I461">
        <v>-0.82</v>
      </c>
      <c r="K461">
        <f t="shared" si="24"/>
        <v>0.25429112777871482</v>
      </c>
    </row>
    <row r="462" spans="2:11" ht="15.75">
      <c r="B462">
        <v>320</v>
      </c>
      <c r="C462" s="5">
        <f t="shared" si="19"/>
        <v>99.339464989572846</v>
      </c>
      <c r="D462">
        <v>-0.81</v>
      </c>
      <c r="F462">
        <f t="shared" si="23"/>
        <v>0.25652252027909639</v>
      </c>
      <c r="H462" s="5">
        <f t="shared" si="20"/>
        <v>99.339464989572846</v>
      </c>
      <c r="I462">
        <v>-0.81</v>
      </c>
      <c r="K462">
        <f t="shared" si="24"/>
        <v>0.25652252027909639</v>
      </c>
    </row>
    <row r="463" spans="2:11" ht="15.75">
      <c r="B463">
        <v>321</v>
      </c>
      <c r="C463" s="5">
        <f t="shared" ref="C463:C526" si="25">$C$27+D463*$C$53</f>
        <v>99.347619742787998</v>
      </c>
      <c r="D463">
        <v>-0.8</v>
      </c>
      <c r="F463">
        <f t="shared" si="23"/>
        <v>0.25875353677316598</v>
      </c>
      <c r="H463" s="5">
        <f t="shared" ref="H463:H526" si="26">$C$27+I463*$C$53</f>
        <v>99.347619742787998</v>
      </c>
      <c r="I463">
        <v>-0.8</v>
      </c>
      <c r="K463">
        <f t="shared" si="24"/>
        <v>0.25875353677316598</v>
      </c>
    </row>
    <row r="464" spans="2:11" ht="15.75">
      <c r="B464">
        <v>322</v>
      </c>
      <c r="C464" s="5">
        <f t="shared" si="25"/>
        <v>99.35577449600315</v>
      </c>
      <c r="D464">
        <v>-0.79</v>
      </c>
      <c r="F464">
        <f t="shared" si="23"/>
        <v>0.26098359088806572</v>
      </c>
      <c r="H464" s="5">
        <f t="shared" si="26"/>
        <v>99.35577449600315</v>
      </c>
      <c r="I464">
        <v>-0.79</v>
      </c>
      <c r="K464">
        <f t="shared" si="24"/>
        <v>0.26098359088806572</v>
      </c>
    </row>
    <row r="465" spans="2:11" ht="15.75">
      <c r="B465">
        <v>323</v>
      </c>
      <c r="C465" s="5">
        <f t="shared" si="25"/>
        <v>99.363929249218302</v>
      </c>
      <c r="D465">
        <v>-0.78</v>
      </c>
      <c r="F465">
        <f t="shared" si="23"/>
        <v>0.26321208546461339</v>
      </c>
      <c r="H465" s="5">
        <f t="shared" si="26"/>
        <v>99.363929249218302</v>
      </c>
      <c r="I465">
        <v>-0.78</v>
      </c>
      <c r="K465">
        <f t="shared" si="24"/>
        <v>0.26321208546461339</v>
      </c>
    </row>
    <row r="466" spans="2:11" ht="15.75">
      <c r="B466">
        <v>324</v>
      </c>
      <c r="C466" s="5">
        <f t="shared" si="25"/>
        <v>99.372084002433439</v>
      </c>
      <c r="D466">
        <v>-0.77</v>
      </c>
      <c r="F466">
        <f t="shared" si="23"/>
        <v>0.26543841273108121</v>
      </c>
      <c r="H466" s="5">
        <f t="shared" si="26"/>
        <v>99.372084002433439</v>
      </c>
      <c r="I466">
        <v>-0.77</v>
      </c>
      <c r="K466">
        <f t="shared" si="24"/>
        <v>0.26543841273108121</v>
      </c>
    </row>
    <row r="467" spans="2:11" ht="15.75">
      <c r="B467">
        <v>325</v>
      </c>
      <c r="C467" s="5">
        <f t="shared" si="25"/>
        <v>99.380238755648591</v>
      </c>
      <c r="D467">
        <v>-0.76</v>
      </c>
      <c r="F467">
        <f t="shared" si="23"/>
        <v>0.26766195449194263</v>
      </c>
      <c r="H467" s="5">
        <f t="shared" si="26"/>
        <v>99.380238755648591</v>
      </c>
      <c r="I467">
        <v>-0.76</v>
      </c>
      <c r="K467">
        <f t="shared" si="24"/>
        <v>0.26766195449194263</v>
      </c>
    </row>
    <row r="468" spans="2:11" ht="15.75">
      <c r="B468">
        <v>326</v>
      </c>
      <c r="C468" s="5">
        <f t="shared" si="25"/>
        <v>99.388393508863743</v>
      </c>
      <c r="D468">
        <v>-0.75</v>
      </c>
      <c r="F468">
        <f t="shared" si="23"/>
        <v>0.2698820823317794</v>
      </c>
      <c r="H468" s="5">
        <f t="shared" si="26"/>
        <v>99.388393508863743</v>
      </c>
      <c r="I468">
        <v>-0.75</v>
      </c>
      <c r="K468">
        <f t="shared" si="24"/>
        <v>0.2698820823317794</v>
      </c>
    </row>
    <row r="469" spans="2:11" ht="15.75">
      <c r="B469">
        <v>327</v>
      </c>
      <c r="C469" s="5">
        <f t="shared" si="25"/>
        <v>99.396548262078895</v>
      </c>
      <c r="D469">
        <v>-0.74</v>
      </c>
      <c r="F469">
        <f t="shared" si="23"/>
        <v>0.27209815783451674</v>
      </c>
      <c r="H469" s="5">
        <f t="shared" si="26"/>
        <v>99.396548262078895</v>
      </c>
      <c r="I469">
        <v>-0.74</v>
      </c>
      <c r="K469">
        <f t="shared" si="24"/>
        <v>0.27209815783451674</v>
      </c>
    </row>
    <row r="470" spans="2:11" ht="15.75">
      <c r="B470">
        <v>328</v>
      </c>
      <c r="C470" s="5">
        <f t="shared" si="25"/>
        <v>99.404703015294047</v>
      </c>
      <c r="D470">
        <v>-0.73</v>
      </c>
      <c r="F470">
        <f t="shared" si="23"/>
        <v>0.27430953281814002</v>
      </c>
      <c r="H470" s="5">
        <f t="shared" si="26"/>
        <v>99.404703015294047</v>
      </c>
      <c r="I470">
        <v>-0.73</v>
      </c>
      <c r="K470">
        <f t="shared" si="24"/>
        <v>0.27430953281814002</v>
      </c>
    </row>
    <row r="471" spans="2:11" ht="15.75">
      <c r="B471">
        <v>329</v>
      </c>
      <c r="C471" s="5">
        <f t="shared" si="25"/>
        <v>99.412857768509198</v>
      </c>
      <c r="D471">
        <v>-0.72</v>
      </c>
      <c r="F471">
        <f t="shared" si="23"/>
        <v>0.27651554958501801</v>
      </c>
      <c r="H471" s="5">
        <f t="shared" si="26"/>
        <v>99.412857768509198</v>
      </c>
      <c r="I471">
        <v>-0.72</v>
      </c>
      <c r="K471">
        <f t="shared" si="24"/>
        <v>0.27651554958501801</v>
      </c>
    </row>
    <row r="472" spans="2:11" ht="15.75">
      <c r="B472">
        <v>330</v>
      </c>
      <c r="C472" s="5">
        <f t="shared" si="25"/>
        <v>99.42101252172435</v>
      </c>
      <c r="D472">
        <v>-0.71</v>
      </c>
      <c r="F472">
        <f t="shared" si="23"/>
        <v>0.27871554118794029</v>
      </c>
      <c r="H472" s="5">
        <f t="shared" si="26"/>
        <v>99.42101252172435</v>
      </c>
      <c r="I472">
        <v>-0.71</v>
      </c>
      <c r="K472">
        <f t="shared" si="24"/>
        <v>0.27871554118794029</v>
      </c>
    </row>
    <row r="473" spans="2:11" ht="15.75">
      <c r="B473">
        <v>331</v>
      </c>
      <c r="C473" s="5">
        <f t="shared" si="25"/>
        <v>99.429167274939502</v>
      </c>
      <c r="D473">
        <v>-0.7</v>
      </c>
      <c r="F473">
        <f t="shared" si="23"/>
        <v>0.28090883171195108</v>
      </c>
      <c r="H473" s="5">
        <f t="shared" si="26"/>
        <v>99.429167274939502</v>
      </c>
      <c r="I473">
        <v>-0.7</v>
      </c>
      <c r="K473">
        <f t="shared" si="24"/>
        <v>0.28090883171195108</v>
      </c>
    </row>
    <row r="474" spans="2:11" ht="15.75">
      <c r="B474">
        <v>332</v>
      </c>
      <c r="C474" s="5">
        <f t="shared" si="25"/>
        <v>99.437322028154639</v>
      </c>
      <c r="D474">
        <v>-0.69</v>
      </c>
      <c r="F474">
        <f t="shared" si="23"/>
        <v>0.28309473657203454</v>
      </c>
      <c r="H474" s="5">
        <f t="shared" si="26"/>
        <v>99.437322028154639</v>
      </c>
      <c r="I474">
        <v>-0.69</v>
      </c>
      <c r="K474">
        <f t="shared" si="24"/>
        <v>0.28309473657203454</v>
      </c>
    </row>
    <row r="475" spans="2:11" ht="15.75">
      <c r="B475">
        <v>333</v>
      </c>
      <c r="C475" s="5">
        <f t="shared" si="25"/>
        <v>99.445476781369791</v>
      </c>
      <c r="D475">
        <v>-0.68</v>
      </c>
      <c r="F475">
        <f t="shared" si="23"/>
        <v>0.28527256282668667</v>
      </c>
      <c r="H475" s="5">
        <f t="shared" si="26"/>
        <v>99.445476781369791</v>
      </c>
      <c r="I475">
        <v>-0.68</v>
      </c>
      <c r="K475">
        <f t="shared" si="24"/>
        <v>0.28527256282668667</v>
      </c>
    </row>
    <row r="476" spans="2:11" ht="15.75">
      <c r="B476">
        <v>334</v>
      </c>
      <c r="C476" s="5">
        <f t="shared" si="25"/>
        <v>99.453631534584943</v>
      </c>
      <c r="D476">
        <v>-0.67</v>
      </c>
      <c r="F476">
        <f t="shared" si="23"/>
        <v>0.2874416095073748</v>
      </c>
      <c r="H476" s="5">
        <f t="shared" si="26"/>
        <v>99.453631534584943</v>
      </c>
      <c r="I476">
        <v>-0.67</v>
      </c>
      <c r="K476">
        <f t="shared" si="24"/>
        <v>0.2874416095073748</v>
      </c>
    </row>
    <row r="477" spans="2:11" ht="15.75">
      <c r="B477">
        <v>335</v>
      </c>
      <c r="C477" s="5">
        <f t="shared" si="25"/>
        <v>99.461786287800095</v>
      </c>
      <c r="D477">
        <v>-0.66</v>
      </c>
      <c r="F477">
        <f t="shared" ref="F477:F508" si="27">_xlfn.T.DIST(D477,4,0)</f>
        <v>0.28960116796386598</v>
      </c>
      <c r="H477" s="5">
        <f t="shared" si="26"/>
        <v>99.461786287800095</v>
      </c>
      <c r="I477">
        <v>-0.66</v>
      </c>
      <c r="K477">
        <f t="shared" si="24"/>
        <v>0.28960116796386598</v>
      </c>
    </row>
    <row r="478" spans="2:11" ht="15.75">
      <c r="B478">
        <v>336</v>
      </c>
      <c r="C478" s="5">
        <f t="shared" si="25"/>
        <v>99.469941041015247</v>
      </c>
      <c r="D478">
        <v>-0.65</v>
      </c>
      <c r="F478">
        <f t="shared" si="27"/>
        <v>0.29175052222537123</v>
      </c>
      <c r="H478" s="5">
        <f t="shared" si="26"/>
        <v>99.469941041015247</v>
      </c>
      <c r="I478">
        <v>-0.65</v>
      </c>
      <c r="K478">
        <f t="shared" si="24"/>
        <v>0.29175052222537123</v>
      </c>
    </row>
    <row r="479" spans="2:11" ht="15.75">
      <c r="B479">
        <v>337</v>
      </c>
      <c r="C479" s="5">
        <f t="shared" si="25"/>
        <v>99.478095794230398</v>
      </c>
      <c r="D479">
        <v>-0.64</v>
      </c>
      <c r="F479">
        <f t="shared" si="27"/>
        <v>0.29388894937742588</v>
      </c>
      <c r="H479" s="5">
        <f t="shared" si="26"/>
        <v>99.478095794230398</v>
      </c>
      <c r="I479">
        <v>-0.64</v>
      </c>
      <c r="K479">
        <f t="shared" si="24"/>
        <v>0.29388894937742588</v>
      </c>
    </row>
    <row r="480" spans="2:11" ht="15.75">
      <c r="B480">
        <v>338</v>
      </c>
      <c r="C480" s="5">
        <f t="shared" si="25"/>
        <v>99.48625054744555</v>
      </c>
      <c r="D480">
        <v>-0.63</v>
      </c>
      <c r="F480">
        <f t="shared" si="27"/>
        <v>0.29601571995439668</v>
      </c>
      <c r="H480" s="5">
        <f t="shared" si="26"/>
        <v>99.48625054744555</v>
      </c>
      <c r="I480">
        <v>-0.63</v>
      </c>
      <c r="K480">
        <f t="shared" si="24"/>
        <v>0.29601571995439668</v>
      </c>
    </row>
    <row r="481" spans="2:11" ht="15.75">
      <c r="B481">
        <v>339</v>
      </c>
      <c r="C481" s="5">
        <f t="shared" si="25"/>
        <v>99.494405300660702</v>
      </c>
      <c r="D481">
        <v>-0.62</v>
      </c>
      <c r="F481">
        <f t="shared" si="27"/>
        <v>0.29813009834747561</v>
      </c>
      <c r="H481" s="5">
        <f t="shared" si="26"/>
        <v>99.494405300660702</v>
      </c>
      <c r="I481">
        <v>-0.62</v>
      </c>
      <c r="K481">
        <f t="shared" si="24"/>
        <v>0.29813009834747561</v>
      </c>
    </row>
    <row r="482" spans="2:11" ht="15.75">
      <c r="B482">
        <v>340</v>
      </c>
      <c r="C482" s="5">
        <f t="shared" si="25"/>
        <v>99.50256005387584</v>
      </c>
      <c r="D482">
        <v>-0.61</v>
      </c>
      <c r="F482">
        <f t="shared" si="27"/>
        <v>0.30023134322798639</v>
      </c>
      <c r="H482" s="5">
        <f t="shared" si="26"/>
        <v>99.50256005387584</v>
      </c>
      <c r="I482">
        <v>-0.61</v>
      </c>
      <c r="K482">
        <f t="shared" si="24"/>
        <v>0.30023134322798639</v>
      </c>
    </row>
    <row r="483" spans="2:11" ht="15.75">
      <c r="B483">
        <v>341</v>
      </c>
      <c r="C483" s="5">
        <f t="shared" si="25"/>
        <v>99.510714807090991</v>
      </c>
      <c r="D483">
        <v>-0.6</v>
      </c>
      <c r="F483">
        <f t="shared" si="27"/>
        <v>0.30231870798580229</v>
      </c>
      <c r="H483" s="5">
        <f t="shared" si="26"/>
        <v>99.510714807090991</v>
      </c>
      <c r="I483">
        <v>-0.6</v>
      </c>
      <c r="K483">
        <f t="shared" si="24"/>
        <v>0.30231870798580229</v>
      </c>
    </row>
    <row r="484" spans="2:11" ht="15.75">
      <c r="B484">
        <v>342</v>
      </c>
      <c r="C484" s="5">
        <f t="shared" si="25"/>
        <v>99.518869560306143</v>
      </c>
      <c r="D484">
        <v>-0.59</v>
      </c>
      <c r="F484">
        <f t="shared" si="27"/>
        <v>0.30439144118263833</v>
      </c>
      <c r="H484" s="5">
        <f t="shared" si="26"/>
        <v>99.518869560306143</v>
      </c>
      <c r="I484">
        <v>-0.59</v>
      </c>
      <c r="K484">
        <f t="shared" si="24"/>
        <v>0.30439144118263833</v>
      </c>
    </row>
    <row r="485" spans="2:11" ht="15.75">
      <c r="B485">
        <v>343</v>
      </c>
      <c r="C485" s="5">
        <f t="shared" si="25"/>
        <v>99.527024313521295</v>
      </c>
      <c r="D485">
        <v>-0.57999999999999996</v>
      </c>
      <c r="F485">
        <f t="shared" si="27"/>
        <v>0.30644878701994688</v>
      </c>
      <c r="H485" s="5">
        <f t="shared" si="26"/>
        <v>99.527024313521295</v>
      </c>
      <c r="I485">
        <v>-0.57999999999999996</v>
      </c>
      <c r="K485">
        <f t="shared" si="24"/>
        <v>0.30644878701994688</v>
      </c>
    </row>
    <row r="486" spans="2:11" ht="15.75">
      <c r="B486">
        <v>344</v>
      </c>
      <c r="C486" s="5">
        <f t="shared" si="25"/>
        <v>99.535179066736447</v>
      </c>
      <c r="D486">
        <v>-0.56999999999999995</v>
      </c>
      <c r="F486">
        <f t="shared" si="27"/>
        <v>0.30848998582111764</v>
      </c>
      <c r="H486" s="5">
        <f t="shared" si="26"/>
        <v>99.535179066736447</v>
      </c>
      <c r="I486">
        <v>-0.56999999999999995</v>
      </c>
      <c r="K486">
        <f t="shared" si="24"/>
        <v>0.30848998582111764</v>
      </c>
    </row>
    <row r="487" spans="2:11" ht="15.75">
      <c r="B487">
        <v>345</v>
      </c>
      <c r="C487" s="5">
        <f t="shared" si="25"/>
        <v>99.543333819951599</v>
      </c>
      <c r="D487">
        <v>-0.56000000000000005</v>
      </c>
      <c r="F487">
        <f t="shared" si="27"/>
        <v>0.31051427452764302</v>
      </c>
      <c r="H487" s="5">
        <f t="shared" si="26"/>
        <v>99.543333819951599</v>
      </c>
      <c r="I487">
        <v>-0.56000000000000005</v>
      </c>
      <c r="K487">
        <f t="shared" si="24"/>
        <v>0.31051427452764302</v>
      </c>
    </row>
    <row r="488" spans="2:11" ht="15.75">
      <c r="B488">
        <v>346</v>
      </c>
      <c r="C488" s="5">
        <f t="shared" si="25"/>
        <v>99.55148857316675</v>
      </c>
      <c r="D488">
        <v>-0.55000000000000004</v>
      </c>
      <c r="F488">
        <f t="shared" si="27"/>
        <v>0.31252088720888083</v>
      </c>
      <c r="H488" s="5">
        <f t="shared" si="26"/>
        <v>99.55148857316675</v>
      </c>
      <c r="I488">
        <v>-0.55000000000000004</v>
      </c>
      <c r="K488">
        <f t="shared" si="24"/>
        <v>0.31252088720888083</v>
      </c>
    </row>
    <row r="489" spans="2:11" ht="15.75">
      <c r="B489">
        <v>347</v>
      </c>
      <c r="C489" s="5">
        <f t="shared" si="25"/>
        <v>99.559643326381902</v>
      </c>
      <c r="D489">
        <v>-0.54</v>
      </c>
      <c r="F489">
        <f t="shared" si="27"/>
        <v>0.3145090555850093</v>
      </c>
      <c r="H489" s="5">
        <f t="shared" si="26"/>
        <v>99.559643326381902</v>
      </c>
      <c r="I489">
        <v>-0.54</v>
      </c>
      <c r="K489">
        <f t="shared" si="24"/>
        <v>0.3145090555850093</v>
      </c>
    </row>
    <row r="490" spans="2:11" ht="15.75">
      <c r="B490">
        <v>348</v>
      </c>
      <c r="C490" s="5">
        <f t="shared" si="25"/>
        <v>99.567798079597054</v>
      </c>
      <c r="D490">
        <v>-0.53</v>
      </c>
      <c r="F490">
        <f t="shared" si="27"/>
        <v>0.31647800956273853</v>
      </c>
      <c r="H490" s="5">
        <f t="shared" si="26"/>
        <v>99.567798079597054</v>
      </c>
      <c r="I490">
        <v>-0.53</v>
      </c>
      <c r="K490">
        <f t="shared" si="24"/>
        <v>0.31647800956273853</v>
      </c>
    </row>
    <row r="491" spans="2:11" ht="15.75">
      <c r="B491">
        <v>349</v>
      </c>
      <c r="C491" s="5">
        <f t="shared" si="25"/>
        <v>99.575952832812192</v>
      </c>
      <c r="D491">
        <v>-0.52</v>
      </c>
      <c r="F491">
        <f t="shared" si="27"/>
        <v>0.31842697778330425</v>
      </c>
      <c r="H491" s="5">
        <f t="shared" si="26"/>
        <v>99.575952832812192</v>
      </c>
      <c r="I491">
        <v>-0.52</v>
      </c>
      <c r="K491">
        <f t="shared" si="24"/>
        <v>0.31842697778330425</v>
      </c>
    </row>
    <row r="492" spans="2:11" ht="15.75">
      <c r="B492">
        <v>350</v>
      </c>
      <c r="C492" s="5">
        <f t="shared" si="25"/>
        <v>99.584107586027343</v>
      </c>
      <c r="D492">
        <v>-0.51</v>
      </c>
      <c r="F492">
        <f t="shared" si="27"/>
        <v>0.32035518818223968</v>
      </c>
      <c r="H492" s="5">
        <f t="shared" si="26"/>
        <v>99.584107586027343</v>
      </c>
      <c r="I492">
        <v>-0.51</v>
      </c>
      <c r="K492">
        <f t="shared" si="24"/>
        <v>0.32035518818223968</v>
      </c>
    </row>
    <row r="493" spans="2:11" ht="15.75">
      <c r="B493">
        <v>351</v>
      </c>
      <c r="C493" s="5">
        <f t="shared" si="25"/>
        <v>99.592262339242495</v>
      </c>
      <c r="D493">
        <v>-0.5</v>
      </c>
      <c r="F493">
        <f t="shared" si="27"/>
        <v>0.32226186856038702</v>
      </c>
      <c r="H493" s="5">
        <f t="shared" si="26"/>
        <v>99.592262339242495</v>
      </c>
      <c r="I493">
        <v>-0.5</v>
      </c>
      <c r="K493">
        <f t="shared" si="24"/>
        <v>0.32226186856038702</v>
      </c>
    </row>
    <row r="494" spans="2:11" ht="15.75">
      <c r="B494">
        <v>352</v>
      </c>
      <c r="C494" s="5">
        <f t="shared" si="25"/>
        <v>99.600417092457647</v>
      </c>
      <c r="D494">
        <v>-0.49</v>
      </c>
      <c r="F494">
        <f t="shared" si="27"/>
        <v>0.324146247165574</v>
      </c>
      <c r="H494" s="5">
        <f t="shared" si="26"/>
        <v>99.600417092457647</v>
      </c>
      <c r="I494">
        <v>-0.49</v>
      </c>
      <c r="K494">
        <f t="shared" si="24"/>
        <v>0.324146247165574</v>
      </c>
    </row>
    <row r="495" spans="2:11" ht="15.75">
      <c r="B495">
        <v>353</v>
      </c>
      <c r="C495" s="5">
        <f t="shared" si="25"/>
        <v>99.608571845672799</v>
      </c>
      <c r="D495">
        <v>-0.48</v>
      </c>
      <c r="F495">
        <f t="shared" si="27"/>
        <v>0.32600755328435199</v>
      </c>
      <c r="H495" s="5">
        <f t="shared" si="26"/>
        <v>99.608571845672799</v>
      </c>
      <c r="I495">
        <v>-0.48</v>
      </c>
      <c r="K495">
        <f t="shared" si="24"/>
        <v>0.32600755328435199</v>
      </c>
    </row>
    <row r="496" spans="2:11" ht="15.75">
      <c r="B496">
        <v>354</v>
      </c>
      <c r="C496" s="5">
        <f t="shared" si="25"/>
        <v>99.616726598887951</v>
      </c>
      <c r="D496">
        <v>-0.47</v>
      </c>
      <c r="F496">
        <f t="shared" si="27"/>
        <v>0.3278450178431575</v>
      </c>
      <c r="H496" s="5">
        <f t="shared" si="26"/>
        <v>99.616726598887951</v>
      </c>
      <c r="I496">
        <v>-0.47</v>
      </c>
      <c r="K496">
        <f t="shared" si="24"/>
        <v>0.3278450178431575</v>
      </c>
    </row>
    <row r="497" spans="2:11" ht="15.75">
      <c r="B497">
        <v>355</v>
      </c>
      <c r="C497" s="5">
        <f t="shared" si="25"/>
        <v>99.624881352103102</v>
      </c>
      <c r="D497">
        <v>-0.46</v>
      </c>
      <c r="F497">
        <f t="shared" si="27"/>
        <v>0.32965787401822755</v>
      </c>
      <c r="H497" s="5">
        <f t="shared" si="26"/>
        <v>99.624881352103102</v>
      </c>
      <c r="I497">
        <v>-0.46</v>
      </c>
      <c r="K497">
        <f t="shared" si="24"/>
        <v>0.32965787401822755</v>
      </c>
    </row>
    <row r="498" spans="2:11" ht="15.75">
      <c r="B498">
        <v>356</v>
      </c>
      <c r="C498" s="5">
        <f t="shared" si="25"/>
        <v>99.633036105318254</v>
      </c>
      <c r="D498">
        <v>-0.45</v>
      </c>
      <c r="F498">
        <f t="shared" si="27"/>
        <v>0.33144535785356882</v>
      </c>
      <c r="H498" s="5">
        <f t="shared" si="26"/>
        <v>99.633036105318254</v>
      </c>
      <c r="I498">
        <v>-0.45</v>
      </c>
      <c r="K498">
        <f t="shared" si="24"/>
        <v>0.33144535785356882</v>
      </c>
    </row>
    <row r="499" spans="2:11" ht="15.75">
      <c r="B499">
        <v>357</v>
      </c>
      <c r="C499" s="5">
        <f t="shared" si="25"/>
        <v>99.641190858533392</v>
      </c>
      <c r="D499">
        <v>-0.44</v>
      </c>
      <c r="F499">
        <f t="shared" si="27"/>
        <v>0.33320670888625098</v>
      </c>
      <c r="H499" s="5">
        <f t="shared" si="26"/>
        <v>99.641190858533392</v>
      </c>
      <c r="I499">
        <v>-0.44</v>
      </c>
      <c r="K499">
        <f t="shared" si="24"/>
        <v>0.33320670888625098</v>
      </c>
    </row>
    <row r="500" spans="2:11" ht="15.75">
      <c r="B500">
        <v>358</v>
      </c>
      <c r="C500" s="5">
        <f t="shared" si="25"/>
        <v>99.649345611748544</v>
      </c>
      <c r="D500">
        <v>-0.43</v>
      </c>
      <c r="F500">
        <f t="shared" si="27"/>
        <v>0.33494117077826374</v>
      </c>
      <c r="H500" s="5">
        <f t="shared" si="26"/>
        <v>99.649345611748544</v>
      </c>
      <c r="I500">
        <v>-0.43</v>
      </c>
      <c r="K500">
        <f t="shared" si="24"/>
        <v>0.33494117077826374</v>
      </c>
    </row>
    <row r="501" spans="2:11" ht="15.75">
      <c r="B501">
        <v>359</v>
      </c>
      <c r="C501" s="5">
        <f t="shared" si="25"/>
        <v>99.657500364963695</v>
      </c>
      <c r="D501">
        <v>-0.42</v>
      </c>
      <c r="F501">
        <f t="shared" si="27"/>
        <v>0.33664799195415046</v>
      </c>
      <c r="H501" s="5">
        <f t="shared" si="26"/>
        <v>99.657500364963695</v>
      </c>
      <c r="I501">
        <v>-0.42</v>
      </c>
      <c r="K501">
        <f t="shared" si="24"/>
        <v>0.33664799195415046</v>
      </c>
    </row>
    <row r="502" spans="2:11" ht="15.75">
      <c r="B502">
        <v>360</v>
      </c>
      <c r="C502" s="5">
        <f t="shared" si="25"/>
        <v>99.665655118178847</v>
      </c>
      <c r="D502">
        <v>-0.41</v>
      </c>
      <c r="F502">
        <f t="shared" si="27"/>
        <v>0.33832642624360587</v>
      </c>
      <c r="H502" s="5">
        <f t="shared" si="26"/>
        <v>99.665655118178847</v>
      </c>
      <c r="I502">
        <v>-0.41</v>
      </c>
      <c r="K502">
        <f t="shared" si="24"/>
        <v>0.33832642624360587</v>
      </c>
    </row>
    <row r="503" spans="2:11" ht="15.75">
      <c r="B503">
        <v>361</v>
      </c>
      <c r="C503" s="5">
        <f t="shared" si="25"/>
        <v>99.673809871393999</v>
      </c>
      <c r="D503">
        <v>-0.4</v>
      </c>
      <c r="F503">
        <f t="shared" si="27"/>
        <v>0.33997573352819432</v>
      </c>
      <c r="H503" s="5">
        <f t="shared" si="26"/>
        <v>99.673809871393999</v>
      </c>
      <c r="I503">
        <v>-0.4</v>
      </c>
      <c r="K503">
        <f t="shared" si="24"/>
        <v>0.33997573352819432</v>
      </c>
    </row>
    <row r="504" spans="2:11" ht="15.75">
      <c r="B504">
        <v>362</v>
      </c>
      <c r="C504" s="5">
        <f t="shared" si="25"/>
        <v>99.681964624609151</v>
      </c>
      <c r="D504">
        <v>-0.39</v>
      </c>
      <c r="F504">
        <f t="shared" si="27"/>
        <v>0.34159518039132913</v>
      </c>
      <c r="H504" s="5">
        <f t="shared" si="26"/>
        <v>99.681964624609151</v>
      </c>
      <c r="I504">
        <v>-0.39</v>
      </c>
      <c r="K504">
        <f t="shared" si="24"/>
        <v>0.34159518039132913</v>
      </c>
    </row>
    <row r="505" spans="2:11" ht="15.75">
      <c r="B505">
        <v>363</v>
      </c>
      <c r="C505" s="5">
        <f t="shared" si="25"/>
        <v>99.690119377824303</v>
      </c>
      <c r="D505">
        <v>-0.38</v>
      </c>
      <c r="F505">
        <f t="shared" si="27"/>
        <v>0.34318404077062165</v>
      </c>
      <c r="H505" s="5">
        <f t="shared" si="26"/>
        <v>99.690119377824303</v>
      </c>
      <c r="I505">
        <v>-0.38</v>
      </c>
      <c r="K505">
        <f t="shared" si="24"/>
        <v>0.34318404077062165</v>
      </c>
    </row>
    <row r="506" spans="2:11" ht="15.75">
      <c r="B506">
        <v>364</v>
      </c>
      <c r="C506" s="5">
        <f t="shared" si="25"/>
        <v>99.698274131039454</v>
      </c>
      <c r="D506">
        <v>-0.37</v>
      </c>
      <c r="F506">
        <f t="shared" si="27"/>
        <v>0.34474159661169607</v>
      </c>
      <c r="H506" s="5">
        <f t="shared" si="26"/>
        <v>99.698274131039454</v>
      </c>
      <c r="I506">
        <v>-0.37</v>
      </c>
      <c r="K506">
        <f t="shared" si="24"/>
        <v>0.34474159661169607</v>
      </c>
    </row>
    <row r="507" spans="2:11" ht="15.75">
      <c r="B507">
        <v>365</v>
      </c>
      <c r="C507" s="5">
        <f t="shared" si="25"/>
        <v>99.706428884254592</v>
      </c>
      <c r="D507">
        <v>-0.36</v>
      </c>
      <c r="F507">
        <f t="shared" si="27"/>
        <v>0.34626713852253971</v>
      </c>
      <c r="H507" s="5">
        <f t="shared" si="26"/>
        <v>99.706428884254592</v>
      </c>
      <c r="I507">
        <v>-0.36</v>
      </c>
      <c r="K507">
        <f t="shared" si="24"/>
        <v>0.34626713852253971</v>
      </c>
    </row>
    <row r="508" spans="2:11" ht="15.75">
      <c r="B508">
        <v>366</v>
      </c>
      <c r="C508" s="5">
        <f t="shared" si="25"/>
        <v>99.714583637469744</v>
      </c>
      <c r="D508">
        <v>-0.35</v>
      </c>
      <c r="F508">
        <f t="shared" si="27"/>
        <v>0.34775996642744539</v>
      </c>
      <c r="H508" s="5">
        <f t="shared" si="26"/>
        <v>99.714583637469744</v>
      </c>
      <c r="I508">
        <v>-0.35</v>
      </c>
      <c r="K508">
        <f t="shared" si="24"/>
        <v>0.34775996642744539</v>
      </c>
    </row>
    <row r="509" spans="2:11" ht="15.75">
      <c r="B509">
        <v>367</v>
      </c>
      <c r="C509" s="5">
        <f t="shared" si="25"/>
        <v>99.722738390684896</v>
      </c>
      <c r="D509">
        <v>-0.34</v>
      </c>
      <c r="F509">
        <f t="shared" ref="F509:F540" si="28">_xlfn.T.DIST(D509,4,0)</f>
        <v>0.3492193902195842</v>
      </c>
      <c r="H509" s="5">
        <f t="shared" si="26"/>
        <v>99.722738390684896</v>
      </c>
      <c r="I509">
        <v>-0.34</v>
      </c>
      <c r="K509">
        <f t="shared" si="24"/>
        <v>0.3492193902195842</v>
      </c>
    </row>
    <row r="510" spans="2:11" ht="15.75">
      <c r="B510">
        <v>368</v>
      </c>
      <c r="C510" s="5">
        <f t="shared" si="25"/>
        <v>99.730893143900047</v>
      </c>
      <c r="D510">
        <v>-0.33</v>
      </c>
      <c r="F510">
        <f t="shared" si="28"/>
        <v>0.35064473041123412</v>
      </c>
      <c r="H510" s="5">
        <f t="shared" si="26"/>
        <v>99.730893143900047</v>
      </c>
      <c r="I510">
        <v>-0.33</v>
      </c>
      <c r="K510">
        <f t="shared" si="24"/>
        <v>0.35064473041123412</v>
      </c>
    </row>
    <row r="511" spans="2:11" ht="15.75">
      <c r="B511">
        <v>369</v>
      </c>
      <c r="C511" s="5">
        <f t="shared" si="25"/>
        <v>99.739047897115199</v>
      </c>
      <c r="D511">
        <v>-0.32</v>
      </c>
      <c r="F511">
        <f t="shared" si="28"/>
        <v>0.35203531878067762</v>
      </c>
      <c r="H511" s="5">
        <f t="shared" si="26"/>
        <v>99.739047897115199</v>
      </c>
      <c r="I511">
        <v>-0.32</v>
      </c>
      <c r="K511">
        <f t="shared" ref="K511:K574" si="29">_xlfn.T.DIST(I511,4,0)</f>
        <v>0.35203531878067762</v>
      </c>
    </row>
    <row r="512" spans="2:11" ht="15.75">
      <c r="B512">
        <v>370</v>
      </c>
      <c r="C512" s="5">
        <f t="shared" si="25"/>
        <v>99.747202650330351</v>
      </c>
      <c r="D512">
        <v>-0.31</v>
      </c>
      <c r="F512">
        <f t="shared" si="28"/>
        <v>0.35339049901477226</v>
      </c>
      <c r="H512" s="5">
        <f t="shared" si="26"/>
        <v>99.747202650330351</v>
      </c>
      <c r="I512">
        <v>-0.31</v>
      </c>
      <c r="K512">
        <f t="shared" si="29"/>
        <v>0.35339049901477226</v>
      </c>
    </row>
    <row r="513" spans="2:11" ht="15.75">
      <c r="B513">
        <v>371</v>
      </c>
      <c r="C513" s="5">
        <f t="shared" si="25"/>
        <v>99.755357403545503</v>
      </c>
      <c r="D513">
        <v>-0.3</v>
      </c>
      <c r="F513">
        <f t="shared" si="28"/>
        <v>0.35470962734618905</v>
      </c>
      <c r="H513" s="5">
        <f t="shared" si="26"/>
        <v>99.755357403545503</v>
      </c>
      <c r="I513">
        <v>-0.3</v>
      </c>
      <c r="K513">
        <f t="shared" si="29"/>
        <v>0.35470962734618905</v>
      </c>
    </row>
    <row r="514" spans="2:11" ht="15.75">
      <c r="B514">
        <v>372</v>
      </c>
      <c r="C514" s="5">
        <f t="shared" si="25"/>
        <v>99.763512156760655</v>
      </c>
      <c r="D514">
        <v>-0.28999999999999998</v>
      </c>
      <c r="F514">
        <f t="shared" si="28"/>
        <v>0.3559920731843112</v>
      </c>
      <c r="H514" s="5">
        <f t="shared" si="26"/>
        <v>99.763512156760655</v>
      </c>
      <c r="I514">
        <v>-0.28999999999999998</v>
      </c>
      <c r="K514">
        <f t="shared" si="29"/>
        <v>0.3559920731843112</v>
      </c>
    </row>
    <row r="515" spans="2:11" ht="15.75">
      <c r="B515">
        <v>373</v>
      </c>
      <c r="C515" s="5">
        <f t="shared" si="25"/>
        <v>99.771666909975792</v>
      </c>
      <c r="D515">
        <v>-0.28000000000000003</v>
      </c>
      <c r="F515">
        <f t="shared" si="28"/>
        <v>0.35723721973877876</v>
      </c>
      <c r="H515" s="5">
        <f t="shared" si="26"/>
        <v>99.771666909975792</v>
      </c>
      <c r="I515">
        <v>-0.28000000000000003</v>
      </c>
      <c r="K515">
        <f t="shared" si="29"/>
        <v>0.35723721973877876</v>
      </c>
    </row>
    <row r="516" spans="2:11" ht="15.75">
      <c r="B516">
        <v>374</v>
      </c>
      <c r="C516" s="5">
        <f t="shared" si="25"/>
        <v>99.779821663190944</v>
      </c>
      <c r="D516">
        <v>-0.27</v>
      </c>
      <c r="F516">
        <f t="shared" si="28"/>
        <v>0.35844446463466645</v>
      </c>
      <c r="H516" s="5">
        <f t="shared" si="26"/>
        <v>99.779821663190944</v>
      </c>
      <c r="I516">
        <v>-0.27</v>
      </c>
      <c r="K516">
        <f t="shared" si="29"/>
        <v>0.35844446463466645</v>
      </c>
    </row>
    <row r="517" spans="2:11" ht="15.75">
      <c r="B517">
        <v>375</v>
      </c>
      <c r="C517" s="5">
        <f t="shared" si="25"/>
        <v>99.787976416406096</v>
      </c>
      <c r="D517">
        <v>-0.26</v>
      </c>
      <c r="F517">
        <f t="shared" si="28"/>
        <v>0.35961322051828393</v>
      </c>
      <c r="H517" s="5">
        <f t="shared" si="26"/>
        <v>99.787976416406096</v>
      </c>
      <c r="I517">
        <v>-0.26</v>
      </c>
      <c r="K517">
        <f t="shared" si="29"/>
        <v>0.35961322051828393</v>
      </c>
    </row>
    <row r="518" spans="2:11" ht="15.75">
      <c r="B518">
        <v>376</v>
      </c>
      <c r="C518" s="5">
        <f t="shared" si="25"/>
        <v>99.796131169621248</v>
      </c>
      <c r="D518">
        <v>-0.25</v>
      </c>
      <c r="F518">
        <f t="shared" si="28"/>
        <v>0.3607429156525902</v>
      </c>
      <c r="H518" s="5">
        <f t="shared" si="26"/>
        <v>99.796131169621248</v>
      </c>
      <c r="I518">
        <v>-0.25</v>
      </c>
      <c r="K518">
        <f t="shared" si="29"/>
        <v>0.3607429156525902</v>
      </c>
    </row>
    <row r="519" spans="2:11" ht="15.75">
      <c r="B519">
        <v>377</v>
      </c>
      <c r="C519" s="5">
        <f t="shared" si="25"/>
        <v>99.804285922836399</v>
      </c>
      <c r="D519">
        <v>-0.24</v>
      </c>
      <c r="F519">
        <f t="shared" si="28"/>
        <v>0.36183299450122081</v>
      </c>
      <c r="H519" s="5">
        <f t="shared" si="26"/>
        <v>99.804285922836399</v>
      </c>
      <c r="I519">
        <v>-0.24</v>
      </c>
      <c r="K519">
        <f t="shared" si="29"/>
        <v>0.36183299450122081</v>
      </c>
    </row>
    <row r="520" spans="2:11" ht="15.75">
      <c r="B520">
        <v>378</v>
      </c>
      <c r="C520" s="5">
        <f t="shared" si="25"/>
        <v>99.812440676051551</v>
      </c>
      <c r="D520">
        <v>-0.23</v>
      </c>
      <c r="F520">
        <f t="shared" si="28"/>
        <v>0.36288291830013691</v>
      </c>
      <c r="H520" s="5">
        <f t="shared" si="26"/>
        <v>99.812440676051551</v>
      </c>
      <c r="I520">
        <v>-0.23</v>
      </c>
      <c r="K520">
        <f t="shared" si="29"/>
        <v>0.36288291830013691</v>
      </c>
    </row>
    <row r="521" spans="2:11" ht="15.75">
      <c r="B521">
        <v>379</v>
      </c>
      <c r="C521" s="5">
        <f t="shared" si="25"/>
        <v>99.820595429266703</v>
      </c>
      <c r="D521">
        <v>-0.22</v>
      </c>
      <c r="F521">
        <f t="shared" si="28"/>
        <v>0.36389216561591431</v>
      </c>
      <c r="H521" s="5">
        <f t="shared" si="26"/>
        <v>99.820595429266703</v>
      </c>
      <c r="I521">
        <v>-0.22</v>
      </c>
      <c r="K521">
        <f t="shared" si="29"/>
        <v>0.36389216561591431</v>
      </c>
    </row>
    <row r="522" spans="2:11" ht="15.75">
      <c r="B522">
        <v>380</v>
      </c>
      <c r="C522" s="5">
        <f t="shared" si="25"/>
        <v>99.828750182481855</v>
      </c>
      <c r="D522">
        <v>-0.21</v>
      </c>
      <c r="F522">
        <f t="shared" si="28"/>
        <v>0.36486023288970637</v>
      </c>
      <c r="H522" s="5">
        <f t="shared" si="26"/>
        <v>99.828750182481855</v>
      </c>
      <c r="I522">
        <v>-0.21</v>
      </c>
      <c r="K522">
        <f t="shared" si="29"/>
        <v>0.36486023288970637</v>
      </c>
    </row>
    <row r="523" spans="2:11" ht="15.75">
      <c r="B523">
        <v>381</v>
      </c>
      <c r="C523" s="5">
        <f t="shared" si="25"/>
        <v>99.836904935696992</v>
      </c>
      <c r="D523">
        <v>-0.2</v>
      </c>
      <c r="F523">
        <f t="shared" si="28"/>
        <v>0.36578663496593072</v>
      </c>
      <c r="H523" s="5">
        <f t="shared" si="26"/>
        <v>99.836904935696992</v>
      </c>
      <c r="I523">
        <v>-0.2</v>
      </c>
      <c r="K523">
        <f t="shared" si="29"/>
        <v>0.36578663496593072</v>
      </c>
    </row>
    <row r="524" spans="2:11" ht="15.75">
      <c r="B524">
        <v>382</v>
      </c>
      <c r="C524" s="5">
        <f t="shared" si="25"/>
        <v>99.845059688912144</v>
      </c>
      <c r="D524">
        <v>-0.19</v>
      </c>
      <c r="F524">
        <f t="shared" si="28"/>
        <v>0.36667090560474808</v>
      </c>
      <c r="H524" s="5">
        <f t="shared" si="26"/>
        <v>99.845059688912144</v>
      </c>
      <c r="I524">
        <v>-0.19</v>
      </c>
      <c r="K524">
        <f t="shared" si="29"/>
        <v>0.36667090560474808</v>
      </c>
    </row>
    <row r="525" spans="2:11" ht="15.75">
      <c r="B525">
        <v>383</v>
      </c>
      <c r="C525" s="5">
        <f t="shared" si="25"/>
        <v>99.853214442127296</v>
      </c>
      <c r="D525">
        <v>-0.18</v>
      </c>
      <c r="F525">
        <f t="shared" si="28"/>
        <v>0.36751259797742314</v>
      </c>
      <c r="H525" s="5">
        <f t="shared" si="26"/>
        <v>99.853214442127296</v>
      </c>
      <c r="I525">
        <v>-0.18</v>
      </c>
      <c r="K525">
        <f t="shared" si="29"/>
        <v>0.36751259797742314</v>
      </c>
    </row>
    <row r="526" spans="2:11" ht="15.75">
      <c r="B526">
        <v>384</v>
      </c>
      <c r="C526" s="5">
        <f t="shared" si="25"/>
        <v>99.861369195342448</v>
      </c>
      <c r="D526">
        <v>-0.17</v>
      </c>
      <c r="F526">
        <f t="shared" si="28"/>
        <v>0.36831128514368078</v>
      </c>
      <c r="H526" s="5">
        <f t="shared" si="26"/>
        <v>99.861369195342448</v>
      </c>
      <c r="I526">
        <v>-0.17</v>
      </c>
      <c r="K526">
        <f t="shared" si="29"/>
        <v>0.36831128514368078</v>
      </c>
    </row>
    <row r="527" spans="2:11" ht="15.75">
      <c r="B527">
        <v>385</v>
      </c>
      <c r="C527" s="5">
        <f t="shared" ref="C527:C590" si="30">$C$27+D527*$C$53</f>
        <v>99.8695239485576</v>
      </c>
      <c r="D527">
        <v>-0.16</v>
      </c>
      <c r="F527">
        <f t="shared" si="28"/>
        <v>0.36906656051019782</v>
      </c>
      <c r="H527" s="5">
        <f t="shared" ref="H527:H590" si="31">$C$27+I527*$C$53</f>
        <v>99.8695239485576</v>
      </c>
      <c r="I527">
        <v>-0.16</v>
      </c>
      <c r="K527">
        <f t="shared" si="29"/>
        <v>0.36906656051019782</v>
      </c>
    </row>
    <row r="528" spans="2:11" ht="15.75">
      <c r="B528">
        <v>386</v>
      </c>
      <c r="C528" s="5">
        <f t="shared" si="30"/>
        <v>99.877678701772751</v>
      </c>
      <c r="D528">
        <v>-0.15</v>
      </c>
      <c r="F528">
        <f t="shared" si="28"/>
        <v>0.36977803826939826</v>
      </c>
      <c r="H528" s="5">
        <f t="shared" si="31"/>
        <v>99.877678701772751</v>
      </c>
      <c r="I528">
        <v>-0.15</v>
      </c>
      <c r="K528">
        <f t="shared" si="29"/>
        <v>0.36977803826939826</v>
      </c>
    </row>
    <row r="529" spans="2:11" ht="15.75">
      <c r="B529">
        <v>387</v>
      </c>
      <c r="C529" s="5">
        <f t="shared" si="30"/>
        <v>99.885833454987903</v>
      </c>
      <c r="D529">
        <v>-0.14000000000000001</v>
      </c>
      <c r="F529">
        <f t="shared" si="28"/>
        <v>0.37044535381775084</v>
      </c>
      <c r="H529" s="5">
        <f t="shared" si="31"/>
        <v>99.885833454987903</v>
      </c>
      <c r="I529">
        <v>-0.14000000000000001</v>
      </c>
      <c r="K529">
        <f t="shared" si="29"/>
        <v>0.37044535381775084</v>
      </c>
    </row>
    <row r="530" spans="2:11" ht="15.75">
      <c r="B530">
        <v>388</v>
      </c>
      <c r="C530" s="5">
        <f t="shared" si="30"/>
        <v>99.893988208203055</v>
      </c>
      <c r="D530">
        <v>-0.13</v>
      </c>
      <c r="F530">
        <f t="shared" si="28"/>
        <v>0.37106816415280025</v>
      </c>
      <c r="H530" s="5">
        <f t="shared" si="31"/>
        <v>99.893988208203055</v>
      </c>
      <c r="I530">
        <v>-0.13</v>
      </c>
      <c r="K530">
        <f t="shared" si="29"/>
        <v>0.37106816415280025</v>
      </c>
    </row>
    <row r="531" spans="2:11" ht="15.75">
      <c r="B531">
        <v>389</v>
      </c>
      <c r="C531" s="5">
        <f t="shared" si="30"/>
        <v>99.902142961418193</v>
      </c>
      <c r="D531">
        <v>-0.12</v>
      </c>
      <c r="F531">
        <f t="shared" si="28"/>
        <v>0.37164614824819869</v>
      </c>
      <c r="H531" s="5">
        <f t="shared" si="31"/>
        <v>99.902142961418193</v>
      </c>
      <c r="I531">
        <v>-0.12</v>
      </c>
      <c r="K531">
        <f t="shared" si="29"/>
        <v>0.37164614824819869</v>
      </c>
    </row>
    <row r="532" spans="2:11" ht="15.75">
      <c r="B532">
        <v>390</v>
      </c>
      <c r="C532" s="5">
        <f t="shared" si="30"/>
        <v>99.910297714633344</v>
      </c>
      <c r="D532">
        <v>-0.11</v>
      </c>
      <c r="F532">
        <f t="shared" si="28"/>
        <v>0.37217900740604198</v>
      </c>
      <c r="H532" s="5">
        <f t="shared" si="31"/>
        <v>99.910297714633344</v>
      </c>
      <c r="I532">
        <v>-0.11</v>
      </c>
      <c r="K532">
        <f t="shared" si="29"/>
        <v>0.37217900740604198</v>
      </c>
    </row>
    <row r="533" spans="2:11" ht="15.75">
      <c r="B533">
        <v>391</v>
      </c>
      <c r="C533" s="5">
        <f t="shared" si="30"/>
        <v>99.918452467848496</v>
      </c>
      <c r="D533">
        <v>-0.1</v>
      </c>
      <c r="F533">
        <f t="shared" si="28"/>
        <v>0.37266646558585254</v>
      </c>
      <c r="H533" s="5">
        <f t="shared" si="31"/>
        <v>99.918452467848496</v>
      </c>
      <c r="I533">
        <v>-0.1</v>
      </c>
      <c r="K533">
        <f t="shared" si="29"/>
        <v>0.37266646558585254</v>
      </c>
    </row>
    <row r="534" spans="2:11" ht="15.75">
      <c r="B534">
        <v>392</v>
      </c>
      <c r="C534" s="5">
        <f t="shared" si="30"/>
        <v>99.926607221063648</v>
      </c>
      <c r="D534">
        <v>-0.09</v>
      </c>
      <c r="F534">
        <f t="shared" si="28"/>
        <v>0.37310826970959182</v>
      </c>
      <c r="H534" s="5">
        <f t="shared" si="31"/>
        <v>99.926607221063648</v>
      </c>
      <c r="I534">
        <v>-0.09</v>
      </c>
      <c r="K534">
        <f t="shared" si="29"/>
        <v>0.37310826970959182</v>
      </c>
    </row>
    <row r="535" spans="2:11" ht="15.75">
      <c r="B535">
        <v>393</v>
      </c>
      <c r="C535" s="5">
        <f t="shared" si="30"/>
        <v>99.9347619742788</v>
      </c>
      <c r="D535">
        <v>-0.08</v>
      </c>
      <c r="F535">
        <f t="shared" si="28"/>
        <v>0.37350418994212992</v>
      </c>
      <c r="H535" s="5">
        <f t="shared" si="31"/>
        <v>99.9347619742788</v>
      </c>
      <c r="I535">
        <v>-0.08</v>
      </c>
      <c r="K535">
        <f t="shared" si="29"/>
        <v>0.37350418994212992</v>
      </c>
    </row>
    <row r="536" spans="2:11" ht="15.75">
      <c r="B536">
        <v>394</v>
      </c>
      <c r="C536" s="5">
        <f t="shared" si="30"/>
        <v>99.942916727493952</v>
      </c>
      <c r="D536">
        <v>-7.0000000000000007E-2</v>
      </c>
      <c r="F536">
        <f t="shared" si="28"/>
        <v>0.37385401994664152</v>
      </c>
      <c r="H536" s="5">
        <f t="shared" si="31"/>
        <v>99.942916727493952</v>
      </c>
      <c r="I536">
        <v>-7.0000000000000007E-2</v>
      </c>
      <c r="K536">
        <f t="shared" si="29"/>
        <v>0.37385401994664152</v>
      </c>
    </row>
    <row r="537" spans="2:11" ht="15.75">
      <c r="B537">
        <v>395</v>
      </c>
      <c r="C537" s="5">
        <f t="shared" si="30"/>
        <v>99.951071480709103</v>
      </c>
      <c r="D537">
        <v>-0.06</v>
      </c>
      <c r="F537">
        <f t="shared" si="28"/>
        <v>0.37415757711444408</v>
      </c>
      <c r="H537" s="5">
        <f t="shared" si="31"/>
        <v>99.951071480709103</v>
      </c>
      <c r="I537">
        <v>-0.06</v>
      </c>
      <c r="K537">
        <f t="shared" si="29"/>
        <v>0.37415757711444408</v>
      </c>
    </row>
    <row r="538" spans="2:11" ht="15.75">
      <c r="B538">
        <v>396</v>
      </c>
      <c r="C538" s="5">
        <f t="shared" si="30"/>
        <v>99.959226233924255</v>
      </c>
      <c r="D538">
        <v>-0.05</v>
      </c>
      <c r="F538">
        <f t="shared" si="28"/>
        <v>0.37441470276884159</v>
      </c>
      <c r="H538" s="5">
        <f t="shared" si="31"/>
        <v>99.959226233924255</v>
      </c>
      <c r="I538">
        <v>-0.05</v>
      </c>
      <c r="K538">
        <f t="shared" si="29"/>
        <v>0.37441470276884159</v>
      </c>
    </row>
    <row r="539" spans="2:11" ht="15.75">
      <c r="B539">
        <v>397</v>
      </c>
      <c r="C539" s="5">
        <f t="shared" si="30"/>
        <v>99.967380987139393</v>
      </c>
      <c r="D539">
        <v>-0.04</v>
      </c>
      <c r="F539">
        <f t="shared" si="28"/>
        <v>0.37462526234258658</v>
      </c>
      <c r="H539" s="5">
        <f t="shared" si="31"/>
        <v>99.967380987139393</v>
      </c>
      <c r="I539">
        <v>-0.04</v>
      </c>
      <c r="K539">
        <f t="shared" si="29"/>
        <v>0.37462526234258658</v>
      </c>
    </row>
    <row r="540" spans="2:11" ht="15.75">
      <c r="B540">
        <v>398</v>
      </c>
      <c r="C540" s="5">
        <f t="shared" si="30"/>
        <v>99.975535740354545</v>
      </c>
      <c r="D540">
        <v>-0.03</v>
      </c>
      <c r="F540">
        <f t="shared" si="28"/>
        <v>0.37478914552861764</v>
      </c>
      <c r="H540" s="5">
        <f t="shared" si="31"/>
        <v>99.975535740354545</v>
      </c>
      <c r="I540">
        <v>-0.03</v>
      </c>
      <c r="K540">
        <f t="shared" si="29"/>
        <v>0.37478914552861764</v>
      </c>
    </row>
    <row r="541" spans="2:11" ht="15.75">
      <c r="B541">
        <v>399</v>
      </c>
      <c r="C541" s="5">
        <f t="shared" si="30"/>
        <v>99.983690493569696</v>
      </c>
      <c r="D541">
        <v>-0.02</v>
      </c>
      <c r="F541">
        <f t="shared" ref="F541:F572" si="32">_xlfn.T.DIST(D541,4,0)</f>
        <v>0.37490626640378943</v>
      </c>
      <c r="H541" s="5">
        <f t="shared" si="31"/>
        <v>99.983690493569696</v>
      </c>
      <c r="I541">
        <v>-0.02</v>
      </c>
      <c r="K541">
        <f t="shared" si="29"/>
        <v>0.37490626640378943</v>
      </c>
    </row>
    <row r="542" spans="2:11" ht="15.75">
      <c r="B542">
        <v>400</v>
      </c>
      <c r="C542" s="5">
        <f t="shared" si="30"/>
        <v>99.991845246784848</v>
      </c>
      <c r="D542">
        <v>-0.01</v>
      </c>
      <c r="F542">
        <f t="shared" si="32"/>
        <v>0.37497656352535214</v>
      </c>
      <c r="H542" s="5">
        <f t="shared" si="31"/>
        <v>99.991845246784848</v>
      </c>
      <c r="I542">
        <v>-0.01</v>
      </c>
      <c r="K542">
        <f t="shared" si="29"/>
        <v>0.37497656352535214</v>
      </c>
    </row>
    <row r="543" spans="2:11" ht="15.75">
      <c r="B543">
        <v>401</v>
      </c>
      <c r="C543" s="5">
        <f t="shared" si="30"/>
        <v>100</v>
      </c>
      <c r="D543">
        <v>0</v>
      </c>
      <c r="F543">
        <f t="shared" si="32"/>
        <v>0.37499999999999994</v>
      </c>
      <c r="H543" s="5">
        <f t="shared" si="31"/>
        <v>100</v>
      </c>
      <c r="I543">
        <v>0</v>
      </c>
      <c r="K543">
        <f t="shared" si="29"/>
        <v>0.37499999999999994</v>
      </c>
    </row>
    <row r="544" spans="2:11" ht="15.75">
      <c r="B544">
        <v>402</v>
      </c>
      <c r="C544" s="5">
        <f t="shared" si="30"/>
        <v>100.00815475321515</v>
      </c>
      <c r="D544">
        <v>0.01</v>
      </c>
      <c r="F544">
        <f t="shared" si="32"/>
        <v>0.37497656352535214</v>
      </c>
      <c r="H544" s="5">
        <f t="shared" si="31"/>
        <v>100.00815475321515</v>
      </c>
      <c r="I544">
        <v>0.01</v>
      </c>
      <c r="K544">
        <f t="shared" si="29"/>
        <v>0.37497656352535214</v>
      </c>
    </row>
    <row r="545" spans="2:11" ht="15.75">
      <c r="B545">
        <v>403</v>
      </c>
      <c r="C545" s="5">
        <f t="shared" si="30"/>
        <v>100.0163095064303</v>
      </c>
      <c r="D545">
        <v>0.02</v>
      </c>
      <c r="F545">
        <f t="shared" si="32"/>
        <v>0.37490626640378943</v>
      </c>
      <c r="H545" s="5">
        <f t="shared" si="31"/>
        <v>100.0163095064303</v>
      </c>
      <c r="I545">
        <v>0.02</v>
      </c>
      <c r="K545">
        <f t="shared" si="29"/>
        <v>0.37490626640378943</v>
      </c>
    </row>
    <row r="546" spans="2:11" ht="15.75">
      <c r="B546">
        <v>404</v>
      </c>
      <c r="C546" s="5">
        <f t="shared" si="30"/>
        <v>100.02446425964546</v>
      </c>
      <c r="D546">
        <v>0.03</v>
      </c>
      <c r="F546">
        <f t="shared" si="32"/>
        <v>0.37478914552861764</v>
      </c>
      <c r="H546" s="5">
        <f t="shared" si="31"/>
        <v>100.02446425964546</v>
      </c>
      <c r="I546">
        <v>0.03</v>
      </c>
      <c r="K546">
        <f t="shared" si="29"/>
        <v>0.37478914552861764</v>
      </c>
    </row>
    <row r="547" spans="2:11" ht="15.75">
      <c r="B547">
        <v>405</v>
      </c>
      <c r="C547" s="5">
        <f t="shared" si="30"/>
        <v>100.03261901286061</v>
      </c>
      <c r="D547">
        <v>0.04</v>
      </c>
      <c r="F547">
        <f t="shared" si="32"/>
        <v>0.37462526234258658</v>
      </c>
      <c r="H547" s="5">
        <f t="shared" si="31"/>
        <v>100.03261901286061</v>
      </c>
      <c r="I547">
        <v>0.04</v>
      </c>
      <c r="K547">
        <f t="shared" si="29"/>
        <v>0.37462526234258658</v>
      </c>
    </row>
    <row r="548" spans="2:11" ht="15.75">
      <c r="B548">
        <v>406</v>
      </c>
      <c r="C548" s="5">
        <f t="shared" si="30"/>
        <v>100.04077376607574</v>
      </c>
      <c r="D548">
        <v>0.05</v>
      </c>
      <c r="F548">
        <f t="shared" si="32"/>
        <v>0.37441470276884159</v>
      </c>
      <c r="H548" s="5">
        <f t="shared" si="31"/>
        <v>100.04077376607574</v>
      </c>
      <c r="I548">
        <v>0.05</v>
      </c>
      <c r="K548">
        <f t="shared" si="29"/>
        <v>0.37441470276884159</v>
      </c>
    </row>
    <row r="549" spans="2:11" ht="15.75">
      <c r="B549">
        <v>407</v>
      </c>
      <c r="C549" s="5">
        <f t="shared" si="30"/>
        <v>100.0489285192909</v>
      </c>
      <c r="D549">
        <v>0.06</v>
      </c>
      <c r="F549">
        <f t="shared" si="32"/>
        <v>0.37415757711444408</v>
      </c>
      <c r="H549" s="5">
        <f t="shared" si="31"/>
        <v>100.0489285192909</v>
      </c>
      <c r="I549">
        <v>0.06</v>
      </c>
      <c r="K549">
        <f t="shared" si="29"/>
        <v>0.37415757711444408</v>
      </c>
    </row>
    <row r="550" spans="2:11" ht="15.75">
      <c r="B550">
        <v>408</v>
      </c>
      <c r="C550" s="5">
        <f t="shared" si="30"/>
        <v>100.05708327250605</v>
      </c>
      <c r="D550">
        <v>7.0000000000000007E-2</v>
      </c>
      <c r="F550">
        <f t="shared" si="32"/>
        <v>0.37385401994664152</v>
      </c>
      <c r="H550" s="5">
        <f t="shared" si="31"/>
        <v>100.05708327250605</v>
      </c>
      <c r="I550">
        <v>7.0000000000000007E-2</v>
      </c>
      <c r="K550">
        <f t="shared" si="29"/>
        <v>0.37385401994664152</v>
      </c>
    </row>
    <row r="551" spans="2:11" ht="15.75">
      <c r="B551">
        <v>409</v>
      </c>
      <c r="C551" s="5">
        <f t="shared" si="30"/>
        <v>100.0652380257212</v>
      </c>
      <c r="D551">
        <v>0.08</v>
      </c>
      <c r="F551">
        <f t="shared" si="32"/>
        <v>0.37350418994212992</v>
      </c>
      <c r="H551" s="5">
        <f t="shared" si="31"/>
        <v>100.0652380257212</v>
      </c>
      <c r="I551">
        <v>0.08</v>
      </c>
      <c r="K551">
        <f t="shared" si="29"/>
        <v>0.37350418994212992</v>
      </c>
    </row>
    <row r="552" spans="2:11" ht="15.75">
      <c r="B552">
        <v>410</v>
      </c>
      <c r="C552" s="5">
        <f t="shared" si="30"/>
        <v>100.07339277893635</v>
      </c>
      <c r="D552">
        <v>0.09</v>
      </c>
      <c r="F552">
        <f t="shared" si="32"/>
        <v>0.37310826970959182</v>
      </c>
      <c r="H552" s="5">
        <f t="shared" si="31"/>
        <v>100.07339277893635</v>
      </c>
      <c r="I552">
        <v>0.09</v>
      </c>
      <c r="K552">
        <f t="shared" si="29"/>
        <v>0.37310826970959182</v>
      </c>
    </row>
    <row r="553" spans="2:11" ht="15.75">
      <c r="B553">
        <v>411</v>
      </c>
      <c r="C553" s="5">
        <f t="shared" si="30"/>
        <v>100.0815475321515</v>
      </c>
      <c r="D553">
        <v>0.1</v>
      </c>
      <c r="F553">
        <f t="shared" si="32"/>
        <v>0.37266646558585254</v>
      </c>
      <c r="H553" s="5">
        <f t="shared" si="31"/>
        <v>100.0815475321515</v>
      </c>
      <c r="I553">
        <v>0.1</v>
      </c>
      <c r="K553">
        <f t="shared" si="29"/>
        <v>0.37266646558585254</v>
      </c>
    </row>
    <row r="554" spans="2:11" ht="15.75">
      <c r="B554">
        <v>412</v>
      </c>
      <c r="C554" s="5">
        <f t="shared" si="30"/>
        <v>100.08970228536666</v>
      </c>
      <c r="D554">
        <v>0.11</v>
      </c>
      <c r="F554">
        <f t="shared" si="32"/>
        <v>0.37217900740604198</v>
      </c>
      <c r="H554" s="5">
        <f t="shared" si="31"/>
        <v>100.08970228536666</v>
      </c>
      <c r="I554">
        <v>0.11</v>
      </c>
      <c r="K554">
        <f t="shared" si="29"/>
        <v>0.37217900740604198</v>
      </c>
    </row>
    <row r="555" spans="2:11" ht="15.75">
      <c r="B555">
        <v>413</v>
      </c>
      <c r="C555" s="5">
        <f t="shared" si="30"/>
        <v>100.09785703858181</v>
      </c>
      <c r="D555">
        <v>0.12</v>
      </c>
      <c r="F555">
        <f t="shared" si="32"/>
        <v>0.37164614824819869</v>
      </c>
      <c r="H555" s="5">
        <f t="shared" si="31"/>
        <v>100.09785703858181</v>
      </c>
      <c r="I555">
        <v>0.12</v>
      </c>
      <c r="K555">
        <f t="shared" si="29"/>
        <v>0.37164614824819869</v>
      </c>
    </row>
    <row r="556" spans="2:11" ht="15.75">
      <c r="B556">
        <v>414</v>
      </c>
      <c r="C556" s="5">
        <f t="shared" si="30"/>
        <v>100.10601179179694</v>
      </c>
      <c r="D556">
        <v>0.13</v>
      </c>
      <c r="F556">
        <f t="shared" si="32"/>
        <v>0.37106816415280025</v>
      </c>
      <c r="H556" s="5">
        <f t="shared" si="31"/>
        <v>100.10601179179694</v>
      </c>
      <c r="I556">
        <v>0.13</v>
      </c>
      <c r="K556">
        <f t="shared" si="29"/>
        <v>0.37106816415280025</v>
      </c>
    </row>
    <row r="557" spans="2:11" ht="15.75">
      <c r="B557">
        <v>415</v>
      </c>
      <c r="C557" s="5">
        <f t="shared" si="30"/>
        <v>100.1141665450121</v>
      </c>
      <c r="D557">
        <v>0.14000000000000001</v>
      </c>
      <c r="F557">
        <f t="shared" si="32"/>
        <v>0.37044535381775084</v>
      </c>
      <c r="H557" s="5">
        <f t="shared" si="31"/>
        <v>100.1141665450121</v>
      </c>
      <c r="I557">
        <v>0.14000000000000001</v>
      </c>
      <c r="K557">
        <f t="shared" si="29"/>
        <v>0.37044535381775084</v>
      </c>
    </row>
    <row r="558" spans="2:11" ht="15.75">
      <c r="B558">
        <v>416</v>
      </c>
      <c r="C558" s="5">
        <f t="shared" si="30"/>
        <v>100.12232129822725</v>
      </c>
      <c r="D558">
        <v>0.15</v>
      </c>
      <c r="F558">
        <f t="shared" si="32"/>
        <v>0.36977803826939826</v>
      </c>
      <c r="H558" s="5">
        <f t="shared" si="31"/>
        <v>100.12232129822725</v>
      </c>
      <c r="I558">
        <v>0.15</v>
      </c>
      <c r="K558">
        <f t="shared" si="29"/>
        <v>0.36977803826939826</v>
      </c>
    </row>
    <row r="559" spans="2:11" ht="15.75">
      <c r="B559">
        <v>417</v>
      </c>
      <c r="C559" s="5">
        <f t="shared" si="30"/>
        <v>100.1304760514424</v>
      </c>
      <c r="D559">
        <v>0.16</v>
      </c>
      <c r="F559">
        <f t="shared" si="32"/>
        <v>0.36906656051019782</v>
      </c>
      <c r="H559" s="5">
        <f t="shared" si="31"/>
        <v>100.1304760514424</v>
      </c>
      <c r="I559">
        <v>0.16</v>
      </c>
      <c r="K559">
        <f t="shared" si="29"/>
        <v>0.36906656051019782</v>
      </c>
    </row>
    <row r="560" spans="2:11" ht="15.75">
      <c r="B560">
        <v>418</v>
      </c>
      <c r="C560" s="5">
        <f t="shared" si="30"/>
        <v>100.13863080465755</v>
      </c>
      <c r="D560">
        <v>0.17</v>
      </c>
      <c r="F560">
        <f t="shared" si="32"/>
        <v>0.36831128514368078</v>
      </c>
      <c r="H560" s="5">
        <f t="shared" si="31"/>
        <v>100.13863080465755</v>
      </c>
      <c r="I560">
        <v>0.17</v>
      </c>
      <c r="K560">
        <f t="shared" si="29"/>
        <v>0.36831128514368078</v>
      </c>
    </row>
    <row r="561" spans="2:11" ht="15.75">
      <c r="B561">
        <v>419</v>
      </c>
      <c r="C561" s="5">
        <f t="shared" si="30"/>
        <v>100.1467855578727</v>
      </c>
      <c r="D561">
        <v>0.18</v>
      </c>
      <c r="F561">
        <f t="shared" si="32"/>
        <v>0.36751259797742314</v>
      </c>
      <c r="H561" s="5">
        <f t="shared" si="31"/>
        <v>100.1467855578727</v>
      </c>
      <c r="I561">
        <v>0.18</v>
      </c>
      <c r="K561">
        <f t="shared" si="29"/>
        <v>0.36751259797742314</v>
      </c>
    </row>
    <row r="562" spans="2:11" ht="15.75">
      <c r="B562">
        <v>420</v>
      </c>
      <c r="C562" s="5">
        <f t="shared" si="30"/>
        <v>100.15494031108786</v>
      </c>
      <c r="D562">
        <v>0.19</v>
      </c>
      <c r="F562">
        <f t="shared" si="32"/>
        <v>0.36667090560474808</v>
      </c>
      <c r="H562" s="5">
        <f t="shared" si="31"/>
        <v>100.15494031108786</v>
      </c>
      <c r="I562">
        <v>0.19</v>
      </c>
      <c r="K562">
        <f t="shared" si="29"/>
        <v>0.36667090560474808</v>
      </c>
    </row>
    <row r="563" spans="2:11" ht="15.75">
      <c r="B563">
        <v>421</v>
      </c>
      <c r="C563" s="5">
        <f t="shared" si="30"/>
        <v>100.16309506430301</v>
      </c>
      <c r="D563">
        <v>0.2</v>
      </c>
      <c r="F563">
        <f t="shared" si="32"/>
        <v>0.36578663496593072</v>
      </c>
      <c r="H563" s="5">
        <f t="shared" si="31"/>
        <v>100.16309506430301</v>
      </c>
      <c r="I563">
        <v>0.2</v>
      </c>
      <c r="K563">
        <f t="shared" si="29"/>
        <v>0.36578663496593072</v>
      </c>
    </row>
    <row r="564" spans="2:11" ht="15.75">
      <c r="B564">
        <v>422</v>
      </c>
      <c r="C564" s="5">
        <f t="shared" si="30"/>
        <v>100.17124981751815</v>
      </c>
      <c r="D564">
        <v>0.21</v>
      </c>
      <c r="F564">
        <f t="shared" si="32"/>
        <v>0.36486023288970637</v>
      </c>
      <c r="H564" s="5">
        <f t="shared" si="31"/>
        <v>100.17124981751815</v>
      </c>
      <c r="I564">
        <v>0.21</v>
      </c>
      <c r="K564">
        <f t="shared" si="29"/>
        <v>0.36486023288970637</v>
      </c>
    </row>
    <row r="565" spans="2:11" ht="15.75">
      <c r="B565">
        <v>423</v>
      </c>
      <c r="C565" s="5">
        <f t="shared" si="30"/>
        <v>100.1794045707333</v>
      </c>
      <c r="D565">
        <v>0.22</v>
      </c>
      <c r="F565">
        <f t="shared" si="32"/>
        <v>0.36389216561591431</v>
      </c>
      <c r="H565" s="5">
        <f t="shared" si="31"/>
        <v>100.1794045707333</v>
      </c>
      <c r="I565">
        <v>0.22</v>
      </c>
      <c r="K565">
        <f t="shared" si="29"/>
        <v>0.36389216561591431</v>
      </c>
    </row>
    <row r="566" spans="2:11" ht="15.75">
      <c r="B566">
        <v>424</v>
      </c>
      <c r="C566" s="5">
        <f t="shared" si="30"/>
        <v>100.18755932394845</v>
      </c>
      <c r="D566">
        <v>0.23</v>
      </c>
      <c r="F566">
        <f t="shared" si="32"/>
        <v>0.36288291830013691</v>
      </c>
      <c r="H566" s="5">
        <f t="shared" si="31"/>
        <v>100.18755932394845</v>
      </c>
      <c r="I566">
        <v>0.23</v>
      </c>
      <c r="K566">
        <f t="shared" si="29"/>
        <v>0.36288291830013691</v>
      </c>
    </row>
    <row r="567" spans="2:11" ht="15.75">
      <c r="B567">
        <v>425</v>
      </c>
      <c r="C567" s="5">
        <f t="shared" si="30"/>
        <v>100.1957140771636</v>
      </c>
      <c r="D567">
        <v>0.24</v>
      </c>
      <c r="F567">
        <f t="shared" si="32"/>
        <v>0.36183299450122081</v>
      </c>
      <c r="H567" s="5">
        <f t="shared" si="31"/>
        <v>100.1957140771636</v>
      </c>
      <c r="I567">
        <v>0.24</v>
      </c>
      <c r="K567">
        <f t="shared" si="29"/>
        <v>0.36183299450122081</v>
      </c>
    </row>
    <row r="568" spans="2:11" ht="15.75">
      <c r="B568">
        <v>426</v>
      </c>
      <c r="C568" s="5">
        <f t="shared" si="30"/>
        <v>100.20386883037875</v>
      </c>
      <c r="D568">
        <v>0.25</v>
      </c>
      <c r="F568">
        <f t="shared" si="32"/>
        <v>0.3607429156525902</v>
      </c>
      <c r="H568" s="5">
        <f t="shared" si="31"/>
        <v>100.20386883037875</v>
      </c>
      <c r="I568">
        <v>0.25</v>
      </c>
      <c r="K568">
        <f t="shared" si="29"/>
        <v>0.3607429156525902</v>
      </c>
    </row>
    <row r="569" spans="2:11" ht="15.75">
      <c r="B569">
        <v>427</v>
      </c>
      <c r="C569" s="5">
        <f t="shared" si="30"/>
        <v>100.2120235835939</v>
      </c>
      <c r="D569">
        <v>0.26</v>
      </c>
      <c r="F569">
        <f t="shared" si="32"/>
        <v>0.35961322051828393</v>
      </c>
      <c r="H569" s="5">
        <f t="shared" si="31"/>
        <v>100.2120235835939</v>
      </c>
      <c r="I569">
        <v>0.26</v>
      </c>
      <c r="K569">
        <f t="shared" si="29"/>
        <v>0.35961322051828393</v>
      </c>
    </row>
    <row r="570" spans="2:11" ht="15.75">
      <c r="B570">
        <v>428</v>
      </c>
      <c r="C570" s="5">
        <f t="shared" si="30"/>
        <v>100.22017833680906</v>
      </c>
      <c r="D570">
        <v>0.27</v>
      </c>
      <c r="F570">
        <f t="shared" si="32"/>
        <v>0.35844446463466645</v>
      </c>
      <c r="H570" s="5">
        <f t="shared" si="31"/>
        <v>100.22017833680906</v>
      </c>
      <c r="I570">
        <v>0.27</v>
      </c>
      <c r="K570">
        <f t="shared" si="29"/>
        <v>0.35844446463466645</v>
      </c>
    </row>
    <row r="571" spans="2:11" ht="15.75">
      <c r="B571">
        <v>429</v>
      </c>
      <c r="C571" s="5">
        <f t="shared" si="30"/>
        <v>100.22833309002421</v>
      </c>
      <c r="D571">
        <v>0.28000000000000003</v>
      </c>
      <c r="F571">
        <f t="shared" si="32"/>
        <v>0.35723721973877876</v>
      </c>
      <c r="H571" s="5">
        <f t="shared" si="31"/>
        <v>100.22833309002421</v>
      </c>
      <c r="I571">
        <v>0.28000000000000003</v>
      </c>
      <c r="K571">
        <f t="shared" si="29"/>
        <v>0.35723721973877876</v>
      </c>
    </row>
    <row r="572" spans="2:11" ht="15.75">
      <c r="B572">
        <v>430</v>
      </c>
      <c r="C572" s="5">
        <f t="shared" si="30"/>
        <v>100.23648784323935</v>
      </c>
      <c r="D572">
        <v>0.28999999999999998</v>
      </c>
      <c r="F572">
        <f t="shared" si="32"/>
        <v>0.3559920731843112</v>
      </c>
      <c r="H572" s="5">
        <f t="shared" si="31"/>
        <v>100.23648784323935</v>
      </c>
      <c r="I572">
        <v>0.28999999999999998</v>
      </c>
      <c r="K572">
        <f t="shared" si="29"/>
        <v>0.3559920731843112</v>
      </c>
    </row>
    <row r="573" spans="2:11" ht="15.75">
      <c r="B573">
        <v>431</v>
      </c>
      <c r="C573" s="5">
        <f t="shared" si="30"/>
        <v>100.2446425964545</v>
      </c>
      <c r="D573">
        <v>0.3</v>
      </c>
      <c r="F573">
        <f t="shared" ref="F573:F604" si="33">_xlfn.T.DIST(D573,4,0)</f>
        <v>0.35470962734618905</v>
      </c>
      <c r="H573" s="5">
        <f t="shared" si="31"/>
        <v>100.2446425964545</v>
      </c>
      <c r="I573">
        <v>0.3</v>
      </c>
      <c r="K573">
        <f t="shared" si="29"/>
        <v>0.35470962734618905</v>
      </c>
    </row>
    <row r="574" spans="2:11" ht="15.75">
      <c r="B574">
        <v>432</v>
      </c>
      <c r="C574" s="5">
        <f t="shared" si="30"/>
        <v>100.25279734966965</v>
      </c>
      <c r="D574">
        <v>0.31</v>
      </c>
      <c r="F574">
        <f t="shared" si="33"/>
        <v>0.35339049901477226</v>
      </c>
      <c r="H574" s="5">
        <f t="shared" si="31"/>
        <v>100.25279734966965</v>
      </c>
      <c r="I574">
        <v>0.31</v>
      </c>
      <c r="K574">
        <f t="shared" si="29"/>
        <v>0.35339049901477226</v>
      </c>
    </row>
    <row r="575" spans="2:11" ht="15.75">
      <c r="B575">
        <v>433</v>
      </c>
      <c r="C575" s="5">
        <f t="shared" si="30"/>
        <v>100.2609521028848</v>
      </c>
      <c r="D575">
        <v>0.32</v>
      </c>
      <c r="F575">
        <f t="shared" si="33"/>
        <v>0.35203531878067762</v>
      </c>
      <c r="H575" s="5">
        <f t="shared" si="31"/>
        <v>100.2609521028848</v>
      </c>
      <c r="I575">
        <v>0.32</v>
      </c>
      <c r="K575">
        <f t="shared" ref="K575:K638" si="34">_xlfn.T.DIST(I575,4,0)</f>
        <v>0.35203531878067762</v>
      </c>
    </row>
    <row r="576" spans="2:11" ht="15.75">
      <c r="B576">
        <v>434</v>
      </c>
      <c r="C576" s="5">
        <f t="shared" si="30"/>
        <v>100.26910685609995</v>
      </c>
      <c r="D576">
        <v>0.33</v>
      </c>
      <c r="F576">
        <f t="shared" si="33"/>
        <v>0.35064473041123412</v>
      </c>
      <c r="H576" s="5">
        <f t="shared" si="31"/>
        <v>100.26910685609995</v>
      </c>
      <c r="I576">
        <v>0.33</v>
      </c>
      <c r="K576">
        <f t="shared" si="34"/>
        <v>0.35064473041123412</v>
      </c>
    </row>
    <row r="577" spans="2:11" ht="15.75">
      <c r="B577">
        <v>435</v>
      </c>
      <c r="C577" s="5">
        <f t="shared" si="30"/>
        <v>100.2772616093151</v>
      </c>
      <c r="D577">
        <v>0.34</v>
      </c>
      <c r="F577">
        <f t="shared" si="33"/>
        <v>0.3492193902195842</v>
      </c>
      <c r="H577" s="5">
        <f t="shared" si="31"/>
        <v>100.2772616093151</v>
      </c>
      <c r="I577">
        <v>0.34</v>
      </c>
      <c r="K577">
        <f t="shared" si="34"/>
        <v>0.3492193902195842</v>
      </c>
    </row>
    <row r="578" spans="2:11" ht="15.75">
      <c r="B578">
        <v>436</v>
      </c>
      <c r="C578" s="5">
        <f t="shared" si="30"/>
        <v>100.28541636253026</v>
      </c>
      <c r="D578">
        <v>0.35</v>
      </c>
      <c r="F578">
        <f t="shared" si="33"/>
        <v>0.34775996642744539</v>
      </c>
      <c r="H578" s="5">
        <f t="shared" si="31"/>
        <v>100.28541636253026</v>
      </c>
      <c r="I578">
        <v>0.35</v>
      </c>
      <c r="K578">
        <f t="shared" si="34"/>
        <v>0.34775996642744539</v>
      </c>
    </row>
    <row r="579" spans="2:11" ht="15.75">
      <c r="B579">
        <v>437</v>
      </c>
      <c r="C579" s="5">
        <f t="shared" si="30"/>
        <v>100.29357111574541</v>
      </c>
      <c r="D579">
        <v>0.36</v>
      </c>
      <c r="F579">
        <f t="shared" si="33"/>
        <v>0.34626713852253971</v>
      </c>
      <c r="H579" s="5">
        <f t="shared" si="31"/>
        <v>100.29357111574541</v>
      </c>
      <c r="I579">
        <v>0.36</v>
      </c>
      <c r="K579">
        <f t="shared" si="34"/>
        <v>0.34626713852253971</v>
      </c>
    </row>
    <row r="580" spans="2:11" ht="15.75">
      <c r="B580">
        <v>438</v>
      </c>
      <c r="C580" s="5">
        <f t="shared" si="30"/>
        <v>100.30172586896055</v>
      </c>
      <c r="D580">
        <v>0.37</v>
      </c>
      <c r="F580">
        <f t="shared" si="33"/>
        <v>0.34474159661169607</v>
      </c>
      <c r="H580" s="5">
        <f t="shared" si="31"/>
        <v>100.30172586896055</v>
      </c>
      <c r="I580">
        <v>0.37</v>
      </c>
      <c r="K580">
        <f t="shared" si="34"/>
        <v>0.34474159661169607</v>
      </c>
    </row>
    <row r="581" spans="2:11" ht="15.75">
      <c r="B581">
        <v>439</v>
      </c>
      <c r="C581" s="5">
        <f t="shared" si="30"/>
        <v>100.3098806221757</v>
      </c>
      <c r="D581">
        <v>0.38</v>
      </c>
      <c r="F581">
        <f t="shared" si="33"/>
        <v>0.34318404077062165</v>
      </c>
      <c r="H581" s="5">
        <f t="shared" si="31"/>
        <v>100.3098806221757</v>
      </c>
      <c r="I581">
        <v>0.38</v>
      </c>
      <c r="K581">
        <f t="shared" si="34"/>
        <v>0.34318404077062165</v>
      </c>
    </row>
    <row r="582" spans="2:11" ht="15.75">
      <c r="B582">
        <v>440</v>
      </c>
      <c r="C582" s="5">
        <f t="shared" si="30"/>
        <v>100.31803537539085</v>
      </c>
      <c r="D582">
        <v>0.39</v>
      </c>
      <c r="F582">
        <f t="shared" si="33"/>
        <v>0.34159518039132913</v>
      </c>
      <c r="H582" s="5">
        <f t="shared" si="31"/>
        <v>100.31803537539085</v>
      </c>
      <c r="I582">
        <v>0.39</v>
      </c>
      <c r="K582">
        <f t="shared" si="34"/>
        <v>0.34159518039132913</v>
      </c>
    </row>
    <row r="583" spans="2:11" ht="15.75">
      <c r="B583">
        <v>441</v>
      </c>
      <c r="C583" s="5">
        <f t="shared" si="30"/>
        <v>100.326190128606</v>
      </c>
      <c r="D583">
        <v>0.4</v>
      </c>
      <c r="F583">
        <f t="shared" si="33"/>
        <v>0.33997573352819432</v>
      </c>
      <c r="H583" s="5">
        <f t="shared" si="31"/>
        <v>100.326190128606</v>
      </c>
      <c r="I583">
        <v>0.4</v>
      </c>
      <c r="K583">
        <f t="shared" si="34"/>
        <v>0.33997573352819432</v>
      </c>
    </row>
    <row r="584" spans="2:11" ht="15.75">
      <c r="B584">
        <v>442</v>
      </c>
      <c r="C584" s="5">
        <f t="shared" si="30"/>
        <v>100.33434488182115</v>
      </c>
      <c r="D584">
        <v>0.41</v>
      </c>
      <c r="F584">
        <f t="shared" si="33"/>
        <v>0.33832642624360587</v>
      </c>
      <c r="H584" s="5">
        <f t="shared" si="31"/>
        <v>100.33434488182115</v>
      </c>
      <c r="I584">
        <v>0.41</v>
      </c>
      <c r="K584">
        <f t="shared" si="34"/>
        <v>0.33832642624360587</v>
      </c>
    </row>
    <row r="585" spans="2:11" ht="15.75">
      <c r="B585">
        <v>443</v>
      </c>
      <c r="C585" s="5">
        <f t="shared" si="30"/>
        <v>100.3424996350363</v>
      </c>
      <c r="D585">
        <v>0.42</v>
      </c>
      <c r="F585">
        <f t="shared" si="33"/>
        <v>0.33664799195415046</v>
      </c>
      <c r="H585" s="5">
        <f t="shared" si="31"/>
        <v>100.3424996350363</v>
      </c>
      <c r="I585">
        <v>0.42</v>
      </c>
      <c r="K585">
        <f t="shared" si="34"/>
        <v>0.33664799195415046</v>
      </c>
    </row>
    <row r="586" spans="2:11" ht="15.75">
      <c r="B586">
        <v>444</v>
      </c>
      <c r="C586" s="5">
        <f t="shared" si="30"/>
        <v>100.35065438825146</v>
      </c>
      <c r="D586">
        <v>0.43</v>
      </c>
      <c r="F586">
        <f t="shared" si="33"/>
        <v>0.33494117077826374</v>
      </c>
      <c r="H586" s="5">
        <f t="shared" si="31"/>
        <v>100.35065438825146</v>
      </c>
      <c r="I586">
        <v>0.43</v>
      </c>
      <c r="K586">
        <f t="shared" si="34"/>
        <v>0.33494117077826374</v>
      </c>
    </row>
    <row r="587" spans="2:11" ht="15.75">
      <c r="B587">
        <v>445</v>
      </c>
      <c r="C587" s="5">
        <f t="shared" si="30"/>
        <v>100.35880914146661</v>
      </c>
      <c r="D587">
        <v>0.44</v>
      </c>
      <c r="F587">
        <f t="shared" si="33"/>
        <v>0.33320670888625098</v>
      </c>
      <c r="H587" s="5">
        <f t="shared" si="31"/>
        <v>100.35880914146661</v>
      </c>
      <c r="I587">
        <v>0.44</v>
      </c>
      <c r="K587">
        <f t="shared" si="34"/>
        <v>0.33320670888625098</v>
      </c>
    </row>
    <row r="588" spans="2:11" ht="15.75">
      <c r="B588">
        <v>446</v>
      </c>
      <c r="C588" s="5">
        <f t="shared" si="30"/>
        <v>100.36696389468175</v>
      </c>
      <c r="D588">
        <v>0.45</v>
      </c>
      <c r="F588">
        <f t="shared" si="33"/>
        <v>0.33144535785356882</v>
      </c>
      <c r="H588" s="5">
        <f t="shared" si="31"/>
        <v>100.36696389468175</v>
      </c>
      <c r="I588">
        <v>0.45</v>
      </c>
      <c r="K588">
        <f t="shared" si="34"/>
        <v>0.33144535785356882</v>
      </c>
    </row>
    <row r="589" spans="2:11" ht="15.75">
      <c r="B589">
        <v>447</v>
      </c>
      <c r="C589" s="5">
        <f t="shared" si="30"/>
        <v>100.3751186478969</v>
      </c>
      <c r="D589">
        <v>0.46</v>
      </c>
      <c r="F589">
        <f t="shared" si="33"/>
        <v>0.32965787401822755</v>
      </c>
      <c r="H589" s="5">
        <f t="shared" si="31"/>
        <v>100.3751186478969</v>
      </c>
      <c r="I589">
        <v>0.46</v>
      </c>
      <c r="K589">
        <f t="shared" si="34"/>
        <v>0.32965787401822755</v>
      </c>
    </row>
    <row r="590" spans="2:11" ht="15.75">
      <c r="B590">
        <v>448</v>
      </c>
      <c r="C590" s="5">
        <f t="shared" si="30"/>
        <v>100.38327340111205</v>
      </c>
      <c r="D590">
        <v>0.47</v>
      </c>
      <c r="F590">
        <f t="shared" si="33"/>
        <v>0.3278450178431575</v>
      </c>
      <c r="H590" s="5">
        <f t="shared" si="31"/>
        <v>100.38327340111205</v>
      </c>
      <c r="I590">
        <v>0.47</v>
      </c>
      <c r="K590">
        <f t="shared" si="34"/>
        <v>0.3278450178431575</v>
      </c>
    </row>
    <row r="591" spans="2:11" ht="15.75">
      <c r="B591">
        <v>449</v>
      </c>
      <c r="C591" s="5">
        <f t="shared" ref="C591:C654" si="35">$C$27+D591*$C$53</f>
        <v>100.3914281543272</v>
      </c>
      <c r="D591">
        <v>0.48</v>
      </c>
      <c r="F591">
        <f t="shared" si="33"/>
        <v>0.32600755328435199</v>
      </c>
      <c r="H591" s="5">
        <f t="shared" ref="H591:H654" si="36">$C$27+I591*$C$53</f>
        <v>100.3914281543272</v>
      </c>
      <c r="I591">
        <v>0.48</v>
      </c>
      <c r="K591">
        <f t="shared" si="34"/>
        <v>0.32600755328435199</v>
      </c>
    </row>
    <row r="592" spans="2:11" ht="15.75">
      <c r="B592">
        <v>450</v>
      </c>
      <c r="C592" s="5">
        <f t="shared" si="35"/>
        <v>100.39958290754235</v>
      </c>
      <c r="D592">
        <v>0.49</v>
      </c>
      <c r="F592">
        <f t="shared" si="33"/>
        <v>0.324146247165574</v>
      </c>
      <c r="H592" s="5">
        <f t="shared" si="36"/>
        <v>100.39958290754235</v>
      </c>
      <c r="I592">
        <v>0.49</v>
      </c>
      <c r="K592">
        <f t="shared" si="34"/>
        <v>0.324146247165574</v>
      </c>
    </row>
    <row r="593" spans="2:11" ht="15.75">
      <c r="B593">
        <v>451</v>
      </c>
      <c r="C593" s="5">
        <f t="shared" si="35"/>
        <v>100.4077376607575</v>
      </c>
      <c r="D593">
        <v>0.5</v>
      </c>
      <c r="F593">
        <f t="shared" si="33"/>
        <v>0.32226186856038702</v>
      </c>
      <c r="H593" s="5">
        <f t="shared" si="36"/>
        <v>100.4077376607575</v>
      </c>
      <c r="I593">
        <v>0.5</v>
      </c>
      <c r="K593">
        <f t="shared" si="34"/>
        <v>0.32226186856038702</v>
      </c>
    </row>
    <row r="594" spans="2:11" ht="15.75">
      <c r="B594">
        <v>452</v>
      </c>
      <c r="C594" s="5">
        <f t="shared" si="35"/>
        <v>100.41589241397266</v>
      </c>
      <c r="D594">
        <v>0.51</v>
      </c>
      <c r="F594">
        <f t="shared" si="33"/>
        <v>0.32035518818223968</v>
      </c>
      <c r="H594" s="5">
        <f t="shared" si="36"/>
        <v>100.41589241397266</v>
      </c>
      <c r="I594">
        <v>0.51</v>
      </c>
      <c r="K594">
        <f t="shared" si="34"/>
        <v>0.32035518818223968</v>
      </c>
    </row>
    <row r="595" spans="2:11" ht="15.75">
      <c r="B595">
        <v>453</v>
      </c>
      <c r="C595" s="5">
        <f t="shared" si="35"/>
        <v>100.42404716718781</v>
      </c>
      <c r="D595">
        <v>0.52</v>
      </c>
      <c r="F595">
        <f t="shared" si="33"/>
        <v>0.31842697778330425</v>
      </c>
      <c r="H595" s="5">
        <f t="shared" si="36"/>
        <v>100.42404716718781</v>
      </c>
      <c r="I595">
        <v>0.52</v>
      </c>
      <c r="K595">
        <f t="shared" si="34"/>
        <v>0.31842697778330425</v>
      </c>
    </row>
    <row r="596" spans="2:11" ht="15.75">
      <c r="B596">
        <v>454</v>
      </c>
      <c r="C596" s="5">
        <f t="shared" si="35"/>
        <v>100.43220192040295</v>
      </c>
      <c r="D596">
        <v>0.53</v>
      </c>
      <c r="F596">
        <f t="shared" si="33"/>
        <v>0.31647800956273853</v>
      </c>
      <c r="H596" s="5">
        <f t="shared" si="36"/>
        <v>100.43220192040295</v>
      </c>
      <c r="I596">
        <v>0.53</v>
      </c>
      <c r="K596">
        <f t="shared" si="34"/>
        <v>0.31647800956273853</v>
      </c>
    </row>
    <row r="597" spans="2:11" ht="15.75">
      <c r="B597">
        <v>455</v>
      </c>
      <c r="C597" s="5">
        <f t="shared" si="35"/>
        <v>100.4403566736181</v>
      </c>
      <c r="D597">
        <v>0.54</v>
      </c>
      <c r="F597">
        <f t="shared" si="33"/>
        <v>0.3145090555850093</v>
      </c>
      <c r="H597" s="5">
        <f t="shared" si="36"/>
        <v>100.4403566736181</v>
      </c>
      <c r="I597">
        <v>0.54</v>
      </c>
      <c r="K597">
        <f t="shared" si="34"/>
        <v>0.3145090555850093</v>
      </c>
    </row>
    <row r="598" spans="2:11" ht="15.75">
      <c r="B598">
        <v>456</v>
      </c>
      <c r="C598" s="5">
        <f t="shared" si="35"/>
        <v>100.44851142683325</v>
      </c>
      <c r="D598">
        <v>0.55000000000000004</v>
      </c>
      <c r="F598">
        <f t="shared" si="33"/>
        <v>0.31252088720888083</v>
      </c>
      <c r="H598" s="5">
        <f t="shared" si="36"/>
        <v>100.44851142683325</v>
      </c>
      <c r="I598">
        <v>0.55000000000000004</v>
      </c>
      <c r="K598">
        <f t="shared" si="34"/>
        <v>0.31252088720888083</v>
      </c>
    </row>
    <row r="599" spans="2:11" ht="15.75">
      <c r="B599">
        <v>457</v>
      </c>
      <c r="C599" s="5">
        <f t="shared" si="35"/>
        <v>100.4566661800484</v>
      </c>
      <c r="D599">
        <v>0.56000000000000005</v>
      </c>
      <c r="F599">
        <f t="shared" si="33"/>
        <v>0.31051427452764302</v>
      </c>
      <c r="H599" s="5">
        <f t="shared" si="36"/>
        <v>100.4566661800484</v>
      </c>
      <c r="I599">
        <v>0.56000000000000005</v>
      </c>
      <c r="K599">
        <f t="shared" si="34"/>
        <v>0.31051427452764302</v>
      </c>
    </row>
    <row r="600" spans="2:11" ht="15.75">
      <c r="B600">
        <v>458</v>
      </c>
      <c r="C600" s="5">
        <f t="shared" si="35"/>
        <v>100.46482093326355</v>
      </c>
      <c r="D600">
        <v>0.56999999999999995</v>
      </c>
      <c r="F600">
        <f t="shared" si="33"/>
        <v>0.30848998582111764</v>
      </c>
      <c r="H600" s="5">
        <f t="shared" si="36"/>
        <v>100.46482093326355</v>
      </c>
      <c r="I600">
        <v>0.56999999999999995</v>
      </c>
      <c r="K600">
        <f t="shared" si="34"/>
        <v>0.30848998582111764</v>
      </c>
    </row>
    <row r="601" spans="2:11" ht="15.75">
      <c r="B601">
        <v>459</v>
      </c>
      <c r="C601" s="5">
        <f t="shared" si="35"/>
        <v>100.4729756864787</v>
      </c>
      <c r="D601">
        <v>0.57999999999999996</v>
      </c>
      <c r="F601">
        <f t="shared" si="33"/>
        <v>0.30644878701994688</v>
      </c>
      <c r="H601" s="5">
        <f t="shared" si="36"/>
        <v>100.4729756864787</v>
      </c>
      <c r="I601">
        <v>0.57999999999999996</v>
      </c>
      <c r="K601">
        <f t="shared" si="34"/>
        <v>0.30644878701994688</v>
      </c>
    </row>
    <row r="602" spans="2:11" ht="15.75">
      <c r="B602">
        <v>460</v>
      </c>
      <c r="C602" s="5">
        <f t="shared" si="35"/>
        <v>100.48113043969386</v>
      </c>
      <c r="D602">
        <v>0.59</v>
      </c>
      <c r="F602">
        <f t="shared" si="33"/>
        <v>0.30439144118263833</v>
      </c>
      <c r="H602" s="5">
        <f t="shared" si="36"/>
        <v>100.48113043969386</v>
      </c>
      <c r="I602">
        <v>0.59</v>
      </c>
      <c r="K602">
        <f t="shared" si="34"/>
        <v>0.30439144118263833</v>
      </c>
    </row>
    <row r="603" spans="2:11" ht="15.75">
      <c r="B603">
        <v>461</v>
      </c>
      <c r="C603" s="5">
        <f t="shared" si="35"/>
        <v>100.48928519290901</v>
      </c>
      <c r="D603">
        <v>0.6</v>
      </c>
      <c r="F603">
        <f t="shared" si="33"/>
        <v>0.30231870798580229</v>
      </c>
      <c r="H603" s="5">
        <f t="shared" si="36"/>
        <v>100.48928519290901</v>
      </c>
      <c r="I603">
        <v>0.6</v>
      </c>
      <c r="K603">
        <f t="shared" si="34"/>
        <v>0.30231870798580229</v>
      </c>
    </row>
    <row r="604" spans="2:11" ht="15.75">
      <c r="B604">
        <v>462</v>
      </c>
      <c r="C604" s="5">
        <f t="shared" si="35"/>
        <v>100.49743994612416</v>
      </c>
      <c r="D604">
        <v>0.61</v>
      </c>
      <c r="F604">
        <f t="shared" si="33"/>
        <v>0.30023134322798639</v>
      </c>
      <c r="H604" s="5">
        <f t="shared" si="36"/>
        <v>100.49743994612416</v>
      </c>
      <c r="I604">
        <v>0.61</v>
      </c>
      <c r="K604">
        <f t="shared" si="34"/>
        <v>0.30023134322798639</v>
      </c>
    </row>
    <row r="605" spans="2:11" ht="15.75">
      <c r="B605">
        <v>463</v>
      </c>
      <c r="C605" s="5">
        <f t="shared" si="35"/>
        <v>100.5055946993393</v>
      </c>
      <c r="D605">
        <v>0.62</v>
      </c>
      <c r="F605">
        <f t="shared" ref="F605:F641" si="37">_xlfn.T.DIST(D605,4,0)</f>
        <v>0.29813009834747561</v>
      </c>
      <c r="H605" s="5">
        <f t="shared" si="36"/>
        <v>100.5055946993393</v>
      </c>
      <c r="I605">
        <v>0.62</v>
      </c>
      <c r="K605">
        <f t="shared" si="34"/>
        <v>0.29813009834747561</v>
      </c>
    </row>
    <row r="606" spans="2:11" ht="15.75">
      <c r="B606">
        <v>464</v>
      </c>
      <c r="C606" s="5">
        <f t="shared" si="35"/>
        <v>100.51374945255445</v>
      </c>
      <c r="D606">
        <v>0.63</v>
      </c>
      <c r="F606">
        <f t="shared" si="37"/>
        <v>0.29601571995439668</v>
      </c>
      <c r="H606" s="5">
        <f t="shared" si="36"/>
        <v>100.51374945255445</v>
      </c>
      <c r="I606">
        <v>0.63</v>
      </c>
      <c r="K606">
        <f t="shared" si="34"/>
        <v>0.29601571995439668</v>
      </c>
    </row>
    <row r="607" spans="2:11" ht="15.75">
      <c r="B607">
        <v>465</v>
      </c>
      <c r="C607" s="5">
        <f t="shared" si="35"/>
        <v>100.5219042057696</v>
      </c>
      <c r="D607">
        <v>0.64</v>
      </c>
      <c r="F607">
        <f t="shared" si="37"/>
        <v>0.29388894937742588</v>
      </c>
      <c r="H607" s="5">
        <f t="shared" si="36"/>
        <v>100.5219042057696</v>
      </c>
      <c r="I607">
        <v>0.64</v>
      </c>
      <c r="K607">
        <f t="shared" si="34"/>
        <v>0.29388894937742588</v>
      </c>
    </row>
    <row r="608" spans="2:11" ht="15.75">
      <c r="B608">
        <v>466</v>
      </c>
      <c r="C608" s="5">
        <f t="shared" si="35"/>
        <v>100.53005895898475</v>
      </c>
      <c r="D608">
        <v>0.65</v>
      </c>
      <c r="F608">
        <f t="shared" si="37"/>
        <v>0.29175052222537123</v>
      </c>
      <c r="H608" s="5">
        <f t="shared" si="36"/>
        <v>100.53005895898475</v>
      </c>
      <c r="I608">
        <v>0.65</v>
      </c>
      <c r="K608">
        <f t="shared" si="34"/>
        <v>0.29175052222537123</v>
      </c>
    </row>
    <row r="609" spans="2:11" ht="15.75">
      <c r="B609">
        <v>467</v>
      </c>
      <c r="C609" s="5">
        <f t="shared" si="35"/>
        <v>100.53821371219991</v>
      </c>
      <c r="D609">
        <v>0.66</v>
      </c>
      <c r="F609">
        <f t="shared" si="37"/>
        <v>0.28960116796386598</v>
      </c>
      <c r="H609" s="5">
        <f t="shared" si="36"/>
        <v>100.53821371219991</v>
      </c>
      <c r="I609">
        <v>0.66</v>
      </c>
      <c r="K609">
        <f t="shared" si="34"/>
        <v>0.28960116796386598</v>
      </c>
    </row>
    <row r="610" spans="2:11" ht="15.75">
      <c r="B610">
        <v>468</v>
      </c>
      <c r="C610" s="5">
        <f t="shared" si="35"/>
        <v>100.54636846541506</v>
      </c>
      <c r="D610">
        <v>0.67</v>
      </c>
      <c r="F610">
        <f t="shared" si="37"/>
        <v>0.2874416095073748</v>
      </c>
      <c r="H610" s="5">
        <f t="shared" si="36"/>
        <v>100.54636846541506</v>
      </c>
      <c r="I610">
        <v>0.67</v>
      </c>
      <c r="K610">
        <f t="shared" si="34"/>
        <v>0.2874416095073748</v>
      </c>
    </row>
    <row r="611" spans="2:11" ht="15.75">
      <c r="B611">
        <v>469</v>
      </c>
      <c r="C611" s="5">
        <f t="shared" si="35"/>
        <v>100.55452321863021</v>
      </c>
      <c r="D611">
        <v>0.68</v>
      </c>
      <c r="F611">
        <f t="shared" si="37"/>
        <v>0.28527256282668667</v>
      </c>
      <c r="H611" s="5">
        <f t="shared" si="36"/>
        <v>100.55452321863021</v>
      </c>
      <c r="I611">
        <v>0.68</v>
      </c>
      <c r="K611">
        <f t="shared" si="34"/>
        <v>0.28527256282668667</v>
      </c>
    </row>
    <row r="612" spans="2:11" ht="15.75">
      <c r="B612">
        <v>470</v>
      </c>
      <c r="C612" s="5">
        <f t="shared" si="35"/>
        <v>100.56267797184536</v>
      </c>
      <c r="D612">
        <v>0.69</v>
      </c>
      <c r="F612">
        <f t="shared" si="37"/>
        <v>0.28309473657203454</v>
      </c>
      <c r="H612" s="5">
        <f t="shared" si="36"/>
        <v>100.56267797184536</v>
      </c>
      <c r="I612">
        <v>0.69</v>
      </c>
      <c r="K612">
        <f t="shared" si="34"/>
        <v>0.28309473657203454</v>
      </c>
    </row>
    <row r="613" spans="2:11" ht="15.75">
      <c r="B613">
        <v>471</v>
      </c>
      <c r="C613" s="5">
        <f t="shared" si="35"/>
        <v>100.5708327250605</v>
      </c>
      <c r="D613">
        <v>0.7</v>
      </c>
      <c r="F613">
        <f t="shared" si="37"/>
        <v>0.28090883171195108</v>
      </c>
      <c r="H613" s="5">
        <f t="shared" si="36"/>
        <v>100.5708327250605</v>
      </c>
      <c r="I613">
        <v>0.7</v>
      </c>
      <c r="K613">
        <f t="shared" si="34"/>
        <v>0.28090883171195108</v>
      </c>
    </row>
    <row r="614" spans="2:11" ht="15.75">
      <c r="B614">
        <v>472</v>
      </c>
      <c r="C614" s="5">
        <f t="shared" si="35"/>
        <v>100.57898747827565</v>
      </c>
      <c r="D614">
        <v>0.71</v>
      </c>
      <c r="F614">
        <f t="shared" si="37"/>
        <v>0.27871554118794029</v>
      </c>
      <c r="H614" s="5">
        <f t="shared" si="36"/>
        <v>100.57898747827565</v>
      </c>
      <c r="I614">
        <v>0.71</v>
      </c>
      <c r="K614">
        <f t="shared" si="34"/>
        <v>0.27871554118794029</v>
      </c>
    </row>
    <row r="615" spans="2:11" ht="15.75">
      <c r="B615">
        <v>473</v>
      </c>
      <c r="C615" s="5">
        <f t="shared" si="35"/>
        <v>100.5871422314908</v>
      </c>
      <c r="D615">
        <v>0.72</v>
      </c>
      <c r="F615">
        <f t="shared" si="37"/>
        <v>0.27651554958501801</v>
      </c>
      <c r="H615" s="5">
        <f t="shared" si="36"/>
        <v>100.5871422314908</v>
      </c>
      <c r="I615">
        <v>0.72</v>
      </c>
      <c r="K615">
        <f t="shared" si="34"/>
        <v>0.27651554958501801</v>
      </c>
    </row>
    <row r="616" spans="2:11" ht="15.75">
      <c r="B616">
        <v>474</v>
      </c>
      <c r="C616" s="5">
        <f t="shared" si="35"/>
        <v>100.59529698470595</v>
      </c>
      <c r="D616">
        <v>0.73</v>
      </c>
      <c r="F616">
        <f t="shared" si="37"/>
        <v>0.27430953281814002</v>
      </c>
      <c r="H616" s="5">
        <f t="shared" si="36"/>
        <v>100.59529698470595</v>
      </c>
      <c r="I616">
        <v>0.73</v>
      </c>
      <c r="K616">
        <f t="shared" si="34"/>
        <v>0.27430953281814002</v>
      </c>
    </row>
    <row r="617" spans="2:11" ht="15.75">
      <c r="B617">
        <v>475</v>
      </c>
      <c r="C617" s="5">
        <f t="shared" si="35"/>
        <v>100.60345173792111</v>
      </c>
      <c r="D617">
        <v>0.74</v>
      </c>
      <c r="F617">
        <f t="shared" si="37"/>
        <v>0.27209815783451674</v>
      </c>
      <c r="H617" s="5">
        <f t="shared" si="36"/>
        <v>100.60345173792111</v>
      </c>
      <c r="I617">
        <v>0.74</v>
      </c>
      <c r="K617">
        <f t="shared" si="34"/>
        <v>0.27209815783451674</v>
      </c>
    </row>
    <row r="618" spans="2:11" ht="15.75">
      <c r="B618">
        <v>476</v>
      </c>
      <c r="C618" s="5">
        <f t="shared" si="35"/>
        <v>100.61160649113626</v>
      </c>
      <c r="D618">
        <v>0.75</v>
      </c>
      <c r="F618">
        <f t="shared" si="37"/>
        <v>0.2698820823317794</v>
      </c>
      <c r="H618" s="5">
        <f t="shared" si="36"/>
        <v>100.61160649113626</v>
      </c>
      <c r="I618">
        <v>0.75</v>
      </c>
      <c r="K618">
        <f t="shared" si="34"/>
        <v>0.2698820823317794</v>
      </c>
    </row>
    <row r="619" spans="2:11" ht="15.75">
      <c r="B619">
        <v>477</v>
      </c>
      <c r="C619" s="5">
        <f t="shared" si="35"/>
        <v>100.61976124435141</v>
      </c>
      <c r="D619">
        <v>0.76</v>
      </c>
      <c r="F619">
        <f t="shared" si="37"/>
        <v>0.26766195449194263</v>
      </c>
      <c r="H619" s="5">
        <f t="shared" si="36"/>
        <v>100.61976124435141</v>
      </c>
      <c r="I619">
        <v>0.76</v>
      </c>
      <c r="K619">
        <f t="shared" si="34"/>
        <v>0.26766195449194263</v>
      </c>
    </row>
    <row r="620" spans="2:11" ht="15.75">
      <c r="B620">
        <v>478</v>
      </c>
      <c r="C620" s="5">
        <f t="shared" si="35"/>
        <v>100.62791599756656</v>
      </c>
      <c r="D620">
        <v>0.77</v>
      </c>
      <c r="F620">
        <f t="shared" si="37"/>
        <v>0.26543841273108121</v>
      </c>
      <c r="H620" s="5">
        <f t="shared" si="36"/>
        <v>100.62791599756656</v>
      </c>
      <c r="I620">
        <v>0.77</v>
      </c>
      <c r="K620">
        <f t="shared" si="34"/>
        <v>0.26543841273108121</v>
      </c>
    </row>
    <row r="621" spans="2:11" ht="15.75">
      <c r="B621">
        <v>479</v>
      </c>
      <c r="C621" s="5">
        <f t="shared" si="35"/>
        <v>100.6360707507817</v>
      </c>
      <c r="D621">
        <v>0.78</v>
      </c>
      <c r="F621">
        <f t="shared" si="37"/>
        <v>0.26321208546461339</v>
      </c>
      <c r="H621" s="5">
        <f t="shared" si="36"/>
        <v>100.6360707507817</v>
      </c>
      <c r="I621">
        <v>0.78</v>
      </c>
      <c r="K621">
        <f t="shared" si="34"/>
        <v>0.26321208546461339</v>
      </c>
    </row>
    <row r="622" spans="2:11" ht="15.75">
      <c r="B622">
        <v>480</v>
      </c>
      <c r="C622" s="5">
        <f t="shared" si="35"/>
        <v>100.64422550399685</v>
      </c>
      <c r="D622">
        <v>0.79</v>
      </c>
      <c r="F622">
        <f t="shared" si="37"/>
        <v>0.26098359088806572</v>
      </c>
      <c r="H622" s="5">
        <f t="shared" si="36"/>
        <v>100.64422550399685</v>
      </c>
      <c r="I622">
        <v>0.79</v>
      </c>
      <c r="K622">
        <f t="shared" si="34"/>
        <v>0.26098359088806572</v>
      </c>
    </row>
    <row r="623" spans="2:11" ht="15.75">
      <c r="B623">
        <v>481</v>
      </c>
      <c r="C623" s="5">
        <f t="shared" si="35"/>
        <v>100.652380257212</v>
      </c>
      <c r="D623">
        <v>0.8</v>
      </c>
      <c r="F623">
        <f t="shared" si="37"/>
        <v>0.25875353677316598</v>
      </c>
      <c r="H623" s="5">
        <f t="shared" si="36"/>
        <v>100.652380257212</v>
      </c>
      <c r="I623">
        <v>0.8</v>
      </c>
      <c r="K623">
        <f t="shared" si="34"/>
        <v>0.25875353677316598</v>
      </c>
    </row>
    <row r="624" spans="2:11" ht="15.75">
      <c r="B624">
        <v>482</v>
      </c>
      <c r="C624" s="5">
        <f t="shared" si="35"/>
        <v>100.66053501042715</v>
      </c>
      <c r="D624">
        <v>0.81</v>
      </c>
      <c r="F624">
        <f t="shared" si="37"/>
        <v>0.25652252027909639</v>
      </c>
      <c r="H624" s="5">
        <f t="shared" si="36"/>
        <v>100.66053501042715</v>
      </c>
      <c r="I624">
        <v>0.81</v>
      </c>
      <c r="K624">
        <f t="shared" si="34"/>
        <v>0.25652252027909639</v>
      </c>
    </row>
    <row r="625" spans="2:11" ht="15.75">
      <c r="B625">
        <v>483</v>
      </c>
      <c r="C625" s="5">
        <f t="shared" si="35"/>
        <v>100.66868976364231</v>
      </c>
      <c r="D625">
        <v>0.82</v>
      </c>
      <c r="F625">
        <f t="shared" si="37"/>
        <v>0.25429112777871482</v>
      </c>
      <c r="H625" s="5">
        <f t="shared" si="36"/>
        <v>100.66868976364231</v>
      </c>
      <c r="I625">
        <v>0.82</v>
      </c>
      <c r="K625">
        <f t="shared" si="34"/>
        <v>0.25429112777871482</v>
      </c>
    </row>
    <row r="626" spans="2:11" ht="15.75">
      <c r="B626">
        <v>484</v>
      </c>
      <c r="C626" s="5">
        <f t="shared" si="35"/>
        <v>100.67684451685746</v>
      </c>
      <c r="D626">
        <v>0.83</v>
      </c>
      <c r="F626">
        <f t="shared" si="37"/>
        <v>0.25205993469953702</v>
      </c>
      <c r="H626" s="5">
        <f t="shared" si="36"/>
        <v>100.67684451685746</v>
      </c>
      <c r="I626">
        <v>0.83</v>
      </c>
      <c r="K626">
        <f t="shared" si="34"/>
        <v>0.25205993469953702</v>
      </c>
    </row>
    <row r="627" spans="2:11" ht="15.75">
      <c r="B627">
        <v>485</v>
      </c>
      <c r="C627" s="5">
        <f t="shared" si="35"/>
        <v>100.68499927007261</v>
      </c>
      <c r="D627">
        <v>0.84</v>
      </c>
      <c r="F627">
        <f t="shared" si="37"/>
        <v>0.24982950537925375</v>
      </c>
      <c r="H627" s="5">
        <f t="shared" si="36"/>
        <v>100.68499927007261</v>
      </c>
      <c r="I627">
        <v>0.84</v>
      </c>
      <c r="K627">
        <f t="shared" si="34"/>
        <v>0.24982950537925375</v>
      </c>
    </row>
    <row r="628" spans="2:11" ht="15.75">
      <c r="B628">
        <v>486</v>
      </c>
      <c r="C628" s="5">
        <f t="shared" si="35"/>
        <v>100.69315402328776</v>
      </c>
      <c r="D628">
        <v>0.85</v>
      </c>
      <c r="F628">
        <f t="shared" si="37"/>
        <v>0.24760039293553901</v>
      </c>
      <c r="H628" s="5">
        <f t="shared" si="36"/>
        <v>100.69315402328776</v>
      </c>
      <c r="I628">
        <v>0.85</v>
      </c>
      <c r="K628">
        <f t="shared" si="34"/>
        <v>0.24760039293553901</v>
      </c>
    </row>
    <row r="629" spans="2:11" ht="15.75">
      <c r="B629">
        <v>487</v>
      </c>
      <c r="C629" s="5">
        <f t="shared" si="35"/>
        <v>100.7013087765029</v>
      </c>
      <c r="D629">
        <v>0.86</v>
      </c>
      <c r="F629">
        <f t="shared" si="37"/>
        <v>0.24537313914989436</v>
      </c>
      <c r="H629" s="5">
        <f t="shared" si="36"/>
        <v>100.7013087765029</v>
      </c>
      <c r="I629">
        <v>0.86</v>
      </c>
      <c r="K629">
        <f t="shared" si="34"/>
        <v>0.24537313914989436</v>
      </c>
    </row>
    <row r="630" spans="2:11" ht="15.75">
      <c r="B630">
        <v>488</v>
      </c>
      <c r="C630" s="5">
        <f t="shared" si="35"/>
        <v>100.70946352971805</v>
      </c>
      <c r="D630">
        <v>0.87</v>
      </c>
      <c r="F630">
        <f t="shared" si="37"/>
        <v>0.24314827436525605</v>
      </c>
      <c r="H630" s="5">
        <f t="shared" si="36"/>
        <v>100.70946352971805</v>
      </c>
      <c r="I630">
        <v>0.87</v>
      </c>
      <c r="K630">
        <f t="shared" si="34"/>
        <v>0.24314827436525605</v>
      </c>
    </row>
    <row r="631" spans="2:11" ht="15.75">
      <c r="B631">
        <v>489</v>
      </c>
      <c r="C631" s="5">
        <f t="shared" si="35"/>
        <v>100.7176182829332</v>
      </c>
      <c r="D631">
        <v>0.88</v>
      </c>
      <c r="F631">
        <f t="shared" si="37"/>
        <v>0.24092631739708029</v>
      </c>
      <c r="H631" s="5">
        <f t="shared" si="36"/>
        <v>100.7176182829332</v>
      </c>
      <c r="I631">
        <v>0.88</v>
      </c>
      <c r="K631">
        <f t="shared" si="34"/>
        <v>0.24092631739708029</v>
      </c>
    </row>
    <row r="632" spans="2:11" ht="15.75">
      <c r="B632">
        <v>490</v>
      </c>
      <c r="C632" s="5">
        <f t="shared" si="35"/>
        <v>100.72577303614835</v>
      </c>
      <c r="D632">
        <v>0.89</v>
      </c>
      <c r="F632">
        <f t="shared" si="37"/>
        <v>0.23870777545761176</v>
      </c>
      <c r="H632" s="5">
        <f t="shared" si="36"/>
        <v>100.72577303614835</v>
      </c>
      <c r="I632">
        <v>0.89</v>
      </c>
      <c r="K632">
        <f t="shared" si="34"/>
        <v>0.23870777545761176</v>
      </c>
    </row>
    <row r="633" spans="2:11" ht="15.75">
      <c r="B633">
        <v>491</v>
      </c>
      <c r="C633" s="5">
        <f t="shared" si="35"/>
        <v>100.73392778936351</v>
      </c>
      <c r="D633">
        <v>0.9</v>
      </c>
      <c r="F633">
        <f t="shared" si="37"/>
        <v>0.23649314409302508</v>
      </c>
      <c r="H633" s="5">
        <f t="shared" si="36"/>
        <v>100.73392778936351</v>
      </c>
      <c r="I633">
        <v>0.9</v>
      </c>
      <c r="K633">
        <f t="shared" si="34"/>
        <v>0.23649314409302508</v>
      </c>
    </row>
    <row r="634" spans="2:11" ht="15.75">
      <c r="B634">
        <v>492</v>
      </c>
      <c r="C634" s="5">
        <f t="shared" si="35"/>
        <v>100.74208254257866</v>
      </c>
      <c r="D634">
        <v>0.91</v>
      </c>
      <c r="F634">
        <f t="shared" si="37"/>
        <v>0.23428290713312364</v>
      </c>
      <c r="H634" s="5">
        <f t="shared" si="36"/>
        <v>100.74208254257866</v>
      </c>
      <c r="I634">
        <v>0.91</v>
      </c>
      <c r="K634">
        <f t="shared" si="34"/>
        <v>0.23428290713312364</v>
      </c>
    </row>
    <row r="635" spans="2:11" ht="15.75">
      <c r="B635">
        <v>493</v>
      </c>
      <c r="C635" s="5">
        <f t="shared" si="35"/>
        <v>100.75023729579381</v>
      </c>
      <c r="D635">
        <v>0.92</v>
      </c>
      <c r="F635">
        <f t="shared" si="37"/>
        <v>0.23207753665326833</v>
      </c>
      <c r="H635" s="5">
        <f t="shared" si="36"/>
        <v>100.75023729579381</v>
      </c>
      <c r="I635">
        <v>0.92</v>
      </c>
      <c r="K635">
        <f t="shared" si="34"/>
        <v>0.23207753665326833</v>
      </c>
    </row>
    <row r="636" spans="2:11" ht="15.75">
      <c r="B636">
        <v>494</v>
      </c>
      <c r="C636" s="5">
        <f t="shared" si="35"/>
        <v>100.75839204900896</v>
      </c>
      <c r="D636">
        <v>0.93</v>
      </c>
      <c r="F636">
        <f t="shared" si="37"/>
        <v>0.22987749294820145</v>
      </c>
      <c r="H636" s="5">
        <f t="shared" si="36"/>
        <v>100.75839204900896</v>
      </c>
      <c r="I636">
        <v>0.93</v>
      </c>
      <c r="K636">
        <f t="shared" si="34"/>
        <v>0.22987749294820145</v>
      </c>
    </row>
    <row r="637" spans="2:11" ht="15.75">
      <c r="B637">
        <v>495</v>
      </c>
      <c r="C637" s="5">
        <f t="shared" si="35"/>
        <v>100.7665468022241</v>
      </c>
      <c r="D637">
        <v>0.94</v>
      </c>
      <c r="F637">
        <f t="shared" si="37"/>
        <v>0.22768322451742484</v>
      </c>
      <c r="H637" s="5">
        <f t="shared" si="36"/>
        <v>100.7665468022241</v>
      </c>
      <c r="I637">
        <v>0.94</v>
      </c>
      <c r="K637">
        <f t="shared" si="34"/>
        <v>0.22768322451742484</v>
      </c>
    </row>
    <row r="638" spans="2:11" ht="15.75">
      <c r="B638">
        <v>496</v>
      </c>
      <c r="C638" s="5">
        <f t="shared" si="35"/>
        <v>100.77470155543925</v>
      </c>
      <c r="D638">
        <v>0.95</v>
      </c>
      <c r="F638">
        <f t="shared" si="37"/>
        <v>0.22549516806178363</v>
      </c>
      <c r="H638" s="5">
        <f t="shared" si="36"/>
        <v>100.77470155543925</v>
      </c>
      <c r="I638">
        <v>0.95</v>
      </c>
      <c r="K638">
        <f t="shared" si="34"/>
        <v>0.22549516806178363</v>
      </c>
    </row>
    <row r="639" spans="2:11" ht="15.75">
      <c r="B639">
        <v>497</v>
      </c>
      <c r="C639" s="5">
        <f t="shared" si="35"/>
        <v>100.7828563086544</v>
      </c>
      <c r="D639">
        <v>0.96</v>
      </c>
      <c r="F639">
        <f t="shared" si="37"/>
        <v>0.22331374849090341</v>
      </c>
      <c r="H639" s="5">
        <f t="shared" si="36"/>
        <v>100.7828563086544</v>
      </c>
      <c r="I639">
        <v>0.96</v>
      </c>
      <c r="K639">
        <f t="shared" ref="K639:K702" si="38">_xlfn.T.DIST(I639,4,0)</f>
        <v>0.22331374849090341</v>
      </c>
    </row>
    <row r="640" spans="2:11" ht="15.75">
      <c r="B640">
        <v>498</v>
      </c>
      <c r="C640" s="5">
        <f t="shared" si="35"/>
        <v>100.79101106186955</v>
      </c>
      <c r="D640">
        <v>0.97</v>
      </c>
      <c r="F640">
        <f t="shared" si="37"/>
        <v>0.22113937894112384</v>
      </c>
      <c r="H640" s="5">
        <f t="shared" si="36"/>
        <v>100.79101106186955</v>
      </c>
      <c r="I640">
        <v>0.97</v>
      </c>
      <c r="K640">
        <f t="shared" si="38"/>
        <v>0.22113937894112384</v>
      </c>
    </row>
    <row r="641" spans="2:11" ht="15.75">
      <c r="B641">
        <v>499</v>
      </c>
      <c r="C641" s="5">
        <f t="shared" si="35"/>
        <v>100.79916581508471</v>
      </c>
      <c r="D641">
        <v>0.98</v>
      </c>
      <c r="F641">
        <f t="shared" si="37"/>
        <v>0.21897246080356722</v>
      </c>
      <c r="H641" s="5">
        <f t="shared" si="36"/>
        <v>100.79916581508471</v>
      </c>
      <c r="I641">
        <v>0.98</v>
      </c>
      <c r="K641">
        <f t="shared" si="38"/>
        <v>0.21897246080356722</v>
      </c>
    </row>
    <row r="642" spans="2:11" ht="15.75">
      <c r="B642">
        <v>500</v>
      </c>
      <c r="C642" s="5">
        <f t="shared" si="35"/>
        <v>100.80732056829986</v>
      </c>
      <c r="D642">
        <v>0.99</v>
      </c>
      <c r="E642">
        <f t="shared" ref="E642:E656" si="39">_xlfn.T.DIST(D642,4,0)</f>
        <v>0.2168133837619797</v>
      </c>
      <c r="H642" s="5">
        <f t="shared" si="36"/>
        <v>100.80732056829986</v>
      </c>
      <c r="I642">
        <v>0.99</v>
      </c>
      <c r="K642">
        <f t="shared" si="38"/>
        <v>0.2168133837619797</v>
      </c>
    </row>
    <row r="643" spans="2:11" ht="15.75">
      <c r="B643">
        <v>501</v>
      </c>
      <c r="C643" s="5">
        <f t="shared" si="35"/>
        <v>100.81547532151501</v>
      </c>
      <c r="D643">
        <v>1</v>
      </c>
      <c r="E643">
        <f t="shared" si="39"/>
        <v>0.21466252583997977</v>
      </c>
      <c r="H643" s="5">
        <f t="shared" si="36"/>
        <v>100.81547532151501</v>
      </c>
      <c r="I643">
        <v>1</v>
      </c>
      <c r="K643">
        <f t="shared" si="38"/>
        <v>0.21466252583997977</v>
      </c>
    </row>
    <row r="644" spans="2:11" ht="15.75">
      <c r="B644">
        <v>502</v>
      </c>
      <c r="C644" s="5">
        <f t="shared" si="35"/>
        <v>100.82363007473016</v>
      </c>
      <c r="D644">
        <v>1.01</v>
      </c>
      <c r="E644">
        <f t="shared" si="39"/>
        <v>0.21252025345734848</v>
      </c>
      <c r="H644" s="5">
        <f t="shared" si="36"/>
        <v>100.82363007473016</v>
      </c>
      <c r="I644">
        <v>1.01</v>
      </c>
      <c r="K644">
        <f t="shared" si="38"/>
        <v>0.21252025345734848</v>
      </c>
    </row>
    <row r="645" spans="2:11" ht="15.75">
      <c r="B645">
        <v>503</v>
      </c>
      <c r="C645" s="5">
        <f t="shared" si="35"/>
        <v>100.8317848279453</v>
      </c>
      <c r="D645">
        <v>1.02</v>
      </c>
      <c r="E645">
        <f t="shared" si="39"/>
        <v>0.21038692149499408</v>
      </c>
      <c r="H645" s="5">
        <f t="shared" si="36"/>
        <v>100.8317848279453</v>
      </c>
      <c r="I645">
        <v>1.02</v>
      </c>
      <c r="K645">
        <f t="shared" si="38"/>
        <v>0.21038692149499408</v>
      </c>
    </row>
    <row r="646" spans="2:11" ht="15.75">
      <c r="B646">
        <v>504</v>
      </c>
      <c r="C646" s="5">
        <f t="shared" si="35"/>
        <v>100.83993958116045</v>
      </c>
      <c r="D646">
        <v>1.03</v>
      </c>
      <c r="E646">
        <f t="shared" si="39"/>
        <v>0.20826287336822683</v>
      </c>
      <c r="H646" s="5">
        <f t="shared" si="36"/>
        <v>100.83993958116045</v>
      </c>
      <c r="I646">
        <v>1.03</v>
      </c>
      <c r="K646">
        <f t="shared" si="38"/>
        <v>0.20826287336822683</v>
      </c>
    </row>
    <row r="647" spans="2:11" ht="15.75">
      <c r="B647">
        <v>505</v>
      </c>
      <c r="C647" s="5">
        <f t="shared" si="35"/>
        <v>100.8480943343756</v>
      </c>
      <c r="D647">
        <v>1.04</v>
      </c>
      <c r="E647">
        <f t="shared" si="39"/>
        <v>0.20614844110797742</v>
      </c>
      <c r="H647" s="5">
        <f t="shared" si="36"/>
        <v>100.8480943343756</v>
      </c>
      <c r="I647">
        <v>1.04</v>
      </c>
      <c r="K647">
        <f t="shared" si="38"/>
        <v>0.20614844110797742</v>
      </c>
    </row>
    <row r="648" spans="2:11" ht="15.75">
      <c r="B648">
        <v>506</v>
      </c>
      <c r="C648" s="5">
        <f t="shared" si="35"/>
        <v>100.85624908759075</v>
      </c>
      <c r="D648">
        <v>1.05</v>
      </c>
      <c r="E648">
        <f t="shared" si="39"/>
        <v>0.2040439454495977</v>
      </c>
      <c r="H648" s="5">
        <f t="shared" si="36"/>
        <v>100.85624908759075</v>
      </c>
      <c r="I648">
        <v>1.05</v>
      </c>
      <c r="K648">
        <f t="shared" si="38"/>
        <v>0.2040439454495977</v>
      </c>
    </row>
    <row r="649" spans="2:11" ht="15.75">
      <c r="B649">
        <v>507</v>
      </c>
      <c r="C649" s="5">
        <f t="shared" si="35"/>
        <v>100.86440384080591</v>
      </c>
      <c r="D649">
        <v>1.06</v>
      </c>
      <c r="E649">
        <f t="shared" si="39"/>
        <v>0.20194969592888101</v>
      </c>
      <c r="H649" s="5">
        <f t="shared" si="36"/>
        <v>100.86440384080591</v>
      </c>
      <c r="I649">
        <v>1.06</v>
      </c>
      <c r="K649">
        <f t="shared" si="38"/>
        <v>0.20194969592888101</v>
      </c>
    </row>
    <row r="650" spans="2:11" ht="15.75">
      <c r="B650">
        <v>508</v>
      </c>
      <c r="C650" s="5">
        <f t="shared" si="35"/>
        <v>100.87255859402106</v>
      </c>
      <c r="D650">
        <v>1.07</v>
      </c>
      <c r="E650">
        <f t="shared" si="39"/>
        <v>0.19986599098494651</v>
      </c>
      <c r="H650" s="5">
        <f t="shared" si="36"/>
        <v>100.87255859402106</v>
      </c>
      <c r="I650">
        <v>1.07</v>
      </c>
      <c r="K650">
        <f t="shared" si="38"/>
        <v>0.19986599098494651</v>
      </c>
    </row>
    <row r="651" spans="2:11" ht="15.75">
      <c r="B651">
        <v>509</v>
      </c>
      <c r="C651" s="5">
        <f t="shared" si="35"/>
        <v>100.88071334723621</v>
      </c>
      <c r="D651">
        <v>1.08</v>
      </c>
      <c r="E651">
        <f t="shared" si="39"/>
        <v>0.19779311806963132</v>
      </c>
      <c r="H651" s="5">
        <f t="shared" si="36"/>
        <v>100.88071334723621</v>
      </c>
      <c r="I651">
        <v>1.08</v>
      </c>
      <c r="K651">
        <f t="shared" si="38"/>
        <v>0.19779311806963132</v>
      </c>
    </row>
    <row r="652" spans="2:11" ht="15.75">
      <c r="B652">
        <v>510</v>
      </c>
      <c r="C652" s="5">
        <f t="shared" si="35"/>
        <v>100.88886810045136</v>
      </c>
      <c r="D652">
        <v>1.0900000000000001</v>
      </c>
      <c r="E652">
        <f t="shared" si="39"/>
        <v>0.19573135376304091</v>
      </c>
      <c r="H652" s="5">
        <f t="shared" si="36"/>
        <v>100.88886810045136</v>
      </c>
      <c r="I652">
        <v>1.0900000000000001</v>
      </c>
      <c r="K652">
        <f t="shared" si="38"/>
        <v>0.19573135376304091</v>
      </c>
    </row>
    <row r="653" spans="2:11" ht="15.75">
      <c r="B653">
        <v>511</v>
      </c>
      <c r="C653" s="5">
        <f t="shared" si="35"/>
        <v>100.89702285366651</v>
      </c>
      <c r="D653">
        <v>1.1000000000000001</v>
      </c>
      <c r="E653">
        <f t="shared" si="39"/>
        <v>0.19368096389491202</v>
      </c>
      <c r="H653" s="5">
        <f t="shared" si="36"/>
        <v>100.89702285366651</v>
      </c>
      <c r="I653">
        <v>1.1000000000000001</v>
      </c>
      <c r="K653">
        <f t="shared" si="38"/>
        <v>0.19368096389491202</v>
      </c>
    </row>
    <row r="654" spans="2:11" ht="15.75">
      <c r="B654">
        <v>512</v>
      </c>
      <c r="C654" s="5">
        <f t="shared" si="35"/>
        <v>100.90517760688165</v>
      </c>
      <c r="D654">
        <v>1.1100000000000001</v>
      </c>
      <c r="E654">
        <f t="shared" si="39"/>
        <v>0.1916422036714458</v>
      </c>
      <c r="H654" s="5">
        <f t="shared" si="36"/>
        <v>100.90517760688165</v>
      </c>
      <c r="I654">
        <v>1.1100000000000001</v>
      </c>
      <c r="K654">
        <f t="shared" si="38"/>
        <v>0.1916422036714458</v>
      </c>
    </row>
    <row r="655" spans="2:11" ht="15.75">
      <c r="B655">
        <v>513</v>
      </c>
      <c r="C655" s="5">
        <f t="shared" ref="C655:C718" si="40">$C$27+D655*$C$53</f>
        <v>100.9133323600968</v>
      </c>
      <c r="D655">
        <v>1.1200000000000001</v>
      </c>
      <c r="E655">
        <f t="shared" si="39"/>
        <v>0.18961531780727692</v>
      </c>
      <c r="H655" s="5">
        <f t="shared" ref="H655:H718" si="41">$C$27+I655*$C$53</f>
        <v>100.9133323600968</v>
      </c>
      <c r="I655">
        <v>1.1200000000000001</v>
      </c>
      <c r="K655">
        <f t="shared" si="38"/>
        <v>0.18961531780727692</v>
      </c>
    </row>
    <row r="656" spans="2:11" ht="15.75">
      <c r="B656">
        <v>514</v>
      </c>
      <c r="C656" s="5">
        <f t="shared" si="40"/>
        <v>100.92148711331195</v>
      </c>
      <c r="D656">
        <v>1.1299999999999999</v>
      </c>
      <c r="E656">
        <f t="shared" si="39"/>
        <v>0.18760054066224724</v>
      </c>
      <c r="H656" s="5">
        <f t="shared" si="41"/>
        <v>100.92148711331195</v>
      </c>
      <c r="I656">
        <v>1.1299999999999999</v>
      </c>
      <c r="K656">
        <f t="shared" si="38"/>
        <v>0.18760054066224724</v>
      </c>
    </row>
    <row r="657" spans="2:11" ht="15.75">
      <c r="B657">
        <v>515</v>
      </c>
      <c r="C657" s="5">
        <f t="shared" si="40"/>
        <v>100.92964186652711</v>
      </c>
      <c r="D657">
        <v>1.1399999999999999</v>
      </c>
      <c r="E657">
        <f t="shared" ref="E657:E720" si="42">_xlfn.T.DIST(D657,4,0)</f>
        <v>0.18559809638266048</v>
      </c>
      <c r="H657" s="5">
        <f t="shared" si="41"/>
        <v>100.92964186652711</v>
      </c>
      <c r="I657">
        <v>1.1399999999999999</v>
      </c>
      <c r="K657">
        <f t="shared" si="38"/>
        <v>0.18559809638266048</v>
      </c>
    </row>
    <row r="658" spans="2:11" ht="15.75">
      <c r="B658">
        <v>516</v>
      </c>
      <c r="C658" s="5">
        <f t="shared" si="40"/>
        <v>100.93779661974226</v>
      </c>
      <c r="D658">
        <v>1.1499999999999999</v>
      </c>
      <c r="E658">
        <f t="shared" si="42"/>
        <v>0.18360819904670012</v>
      </c>
      <c r="H658" s="5">
        <f t="shared" si="41"/>
        <v>100.93779661974226</v>
      </c>
      <c r="I658">
        <v>1.1499999999999999</v>
      </c>
      <c r="K658">
        <f t="shared" si="38"/>
        <v>0.18360819904670012</v>
      </c>
    </row>
    <row r="659" spans="2:11" ht="15.75">
      <c r="B659">
        <v>517</v>
      </c>
      <c r="C659" s="5">
        <f t="shared" si="40"/>
        <v>100.94595137295741</v>
      </c>
      <c r="D659">
        <v>1.1599999999999999</v>
      </c>
      <c r="E659">
        <f t="shared" si="42"/>
        <v>0.18163105281369926</v>
      </c>
      <c r="H659" s="5">
        <f t="shared" si="41"/>
        <v>100.94595137295741</v>
      </c>
      <c r="I659">
        <v>1.1599999999999999</v>
      </c>
      <c r="K659">
        <f t="shared" si="38"/>
        <v>0.18163105281369926</v>
      </c>
    </row>
    <row r="660" spans="2:11" ht="15.75">
      <c r="B660">
        <v>518</v>
      </c>
      <c r="C660" s="5">
        <f t="shared" si="40"/>
        <v>100.95410612617256</v>
      </c>
      <c r="D660">
        <v>1.17</v>
      </c>
      <c r="E660">
        <f t="shared" si="42"/>
        <v>0.17966685207695798</v>
      </c>
      <c r="H660" s="5">
        <f t="shared" si="41"/>
        <v>100.95410612617256</v>
      </c>
      <c r="I660">
        <v>1.17</v>
      </c>
      <c r="K660">
        <f t="shared" si="38"/>
        <v>0.17966685207695798</v>
      </c>
    </row>
    <row r="661" spans="2:11" ht="15.75">
      <c r="B661">
        <v>519</v>
      </c>
      <c r="C661" s="5">
        <f t="shared" si="40"/>
        <v>100.96226087938771</v>
      </c>
      <c r="D661">
        <v>1.18</v>
      </c>
      <c r="E661">
        <f t="shared" si="42"/>
        <v>0.17771578161981139</v>
      </c>
      <c r="H661" s="5">
        <f t="shared" si="41"/>
        <v>100.96226087938771</v>
      </c>
      <c r="I661">
        <v>1.18</v>
      </c>
      <c r="K661">
        <f t="shared" si="38"/>
        <v>0.17771578161981139</v>
      </c>
    </row>
    <row r="662" spans="2:11" ht="15.75">
      <c r="B662">
        <v>520</v>
      </c>
      <c r="C662" s="5">
        <f t="shared" si="40"/>
        <v>100.97041563260285</v>
      </c>
      <c r="D662">
        <v>1.19</v>
      </c>
      <c r="E662">
        <f t="shared" si="42"/>
        <v>0.17577801677465837</v>
      </c>
      <c r="H662" s="5">
        <f t="shared" si="41"/>
        <v>100.97041563260285</v>
      </c>
      <c r="I662">
        <v>1.19</v>
      </c>
      <c r="K662">
        <f t="shared" si="38"/>
        <v>0.17577801677465837</v>
      </c>
    </row>
    <row r="663" spans="2:11" ht="15.75">
      <c r="B663">
        <v>521</v>
      </c>
      <c r="C663" s="5">
        <f t="shared" si="40"/>
        <v>100.978570385818</v>
      </c>
      <c r="D663">
        <v>1.2</v>
      </c>
      <c r="E663">
        <f t="shared" si="42"/>
        <v>0.17385372358466913</v>
      </c>
      <c r="H663" s="5">
        <f t="shared" si="41"/>
        <v>100.978570385818</v>
      </c>
      <c r="I663">
        <v>1.2</v>
      </c>
      <c r="K663">
        <f t="shared" si="38"/>
        <v>0.17385372358466913</v>
      </c>
    </row>
    <row r="664" spans="2:11" ht="15.75">
      <c r="B664">
        <v>522</v>
      </c>
      <c r="C664" s="5">
        <f t="shared" si="40"/>
        <v>100.98672513903315</v>
      </c>
      <c r="D664">
        <v>1.21</v>
      </c>
      <c r="E664">
        <f t="shared" si="42"/>
        <v>0.17194305896789622</v>
      </c>
      <c r="H664" s="5">
        <f t="shared" si="41"/>
        <v>100.98672513903315</v>
      </c>
      <c r="I664">
        <v>1.21</v>
      </c>
      <c r="K664">
        <f t="shared" si="38"/>
        <v>0.17194305896789622</v>
      </c>
    </row>
    <row r="665" spans="2:11" ht="15.75">
      <c r="B665">
        <v>523</v>
      </c>
      <c r="C665" s="5">
        <f t="shared" si="40"/>
        <v>100.99487989224831</v>
      </c>
      <c r="D665">
        <v>1.22</v>
      </c>
      <c r="E665">
        <f t="shared" si="42"/>
        <v>0.17004617088352289</v>
      </c>
      <c r="H665" s="5">
        <f t="shared" si="41"/>
        <v>100.99487989224831</v>
      </c>
      <c r="I665">
        <v>1.22</v>
      </c>
      <c r="K665">
        <f t="shared" si="38"/>
        <v>0.17004617088352289</v>
      </c>
    </row>
    <row r="666" spans="2:11" ht="15.75">
      <c r="B666">
        <v>524</v>
      </c>
      <c r="C666" s="5">
        <f t="shared" si="40"/>
        <v>101.00303464546346</v>
      </c>
      <c r="D666">
        <v>1.23</v>
      </c>
      <c r="E666">
        <f t="shared" si="42"/>
        <v>0.16816319849999023</v>
      </c>
      <c r="H666" s="5">
        <f t="shared" si="41"/>
        <v>101.00303464546346</v>
      </c>
      <c r="I666">
        <v>1.23</v>
      </c>
      <c r="K666">
        <f t="shared" si="38"/>
        <v>0.16816319849999023</v>
      </c>
    </row>
    <row r="667" spans="2:11" ht="15.75">
      <c r="B667">
        <v>525</v>
      </c>
      <c r="C667" s="5">
        <f t="shared" si="40"/>
        <v>101.01118939867861</v>
      </c>
      <c r="D667">
        <v>1.24</v>
      </c>
      <c r="E667">
        <f t="shared" si="42"/>
        <v>0.16629427236475097</v>
      </c>
      <c r="H667" s="5">
        <f t="shared" si="41"/>
        <v>101.01118939867861</v>
      </c>
      <c r="I667">
        <v>1.24</v>
      </c>
      <c r="K667">
        <f t="shared" si="38"/>
        <v>0.16629427236475097</v>
      </c>
    </row>
    <row r="668" spans="2:11" ht="15.75">
      <c r="B668">
        <v>526</v>
      </c>
      <c r="C668" s="5">
        <f t="shared" si="40"/>
        <v>101.01934415189376</v>
      </c>
      <c r="D668">
        <v>1.25</v>
      </c>
      <c r="E668">
        <f t="shared" si="42"/>
        <v>0.16443951457540906</v>
      </c>
      <c r="H668" s="5">
        <f t="shared" si="41"/>
        <v>101.01934415189376</v>
      </c>
      <c r="I668">
        <v>1.25</v>
      </c>
      <c r="K668">
        <f t="shared" si="38"/>
        <v>0.16443951457540906</v>
      </c>
    </row>
    <row r="669" spans="2:11" ht="15.75">
      <c r="B669">
        <v>527</v>
      </c>
      <c r="C669" s="5">
        <f t="shared" si="40"/>
        <v>101.02749890510891</v>
      </c>
      <c r="D669">
        <v>1.26</v>
      </c>
      <c r="E669">
        <f t="shared" si="42"/>
        <v>0.1625990389520085</v>
      </c>
      <c r="H669" s="5">
        <f t="shared" si="41"/>
        <v>101.02749890510891</v>
      </c>
      <c r="I669">
        <v>1.26</v>
      </c>
      <c r="K669">
        <f t="shared" si="38"/>
        <v>0.1625990389520085</v>
      </c>
    </row>
    <row r="670" spans="2:11" ht="15.75">
      <c r="B670">
        <v>528</v>
      </c>
      <c r="C670" s="5">
        <f t="shared" si="40"/>
        <v>101.03565365832405</v>
      </c>
      <c r="D670">
        <v>1.27</v>
      </c>
      <c r="E670">
        <f t="shared" si="42"/>
        <v>0.16077295121024679</v>
      </c>
      <c r="H670" s="5">
        <f t="shared" si="41"/>
        <v>101.03565365832405</v>
      </c>
      <c r="I670">
        <v>1.27</v>
      </c>
      <c r="K670">
        <f t="shared" si="38"/>
        <v>0.16077295121024679</v>
      </c>
    </row>
    <row r="671" spans="2:11" ht="15.75">
      <c r="B671">
        <v>529</v>
      </c>
      <c r="C671" s="5">
        <f t="shared" si="40"/>
        <v>101.0438084115392</v>
      </c>
      <c r="D671">
        <v>1.28</v>
      </c>
      <c r="E671">
        <f t="shared" si="42"/>
        <v>0.15896134913539336</v>
      </c>
      <c r="H671" s="5">
        <f t="shared" si="41"/>
        <v>101.0438084115392</v>
      </c>
      <c r="I671">
        <v>1.28</v>
      </c>
      <c r="K671">
        <f t="shared" si="38"/>
        <v>0.15896134913539336</v>
      </c>
    </row>
    <row r="672" spans="2:11" ht="15.75">
      <c r="B672">
        <v>530</v>
      </c>
      <c r="C672" s="5">
        <f t="shared" si="40"/>
        <v>101.05196316475435</v>
      </c>
      <c r="D672">
        <v>1.29</v>
      </c>
      <c r="E672">
        <f t="shared" si="42"/>
        <v>0.15716432275670367</v>
      </c>
      <c r="H672" s="5">
        <f t="shared" si="41"/>
        <v>101.05196316475435</v>
      </c>
      <c r="I672">
        <v>1.29</v>
      </c>
      <c r="K672">
        <f t="shared" si="38"/>
        <v>0.15716432275670367</v>
      </c>
    </row>
    <row r="673" spans="2:11" ht="15.75">
      <c r="B673">
        <v>531</v>
      </c>
      <c r="C673" s="5">
        <f t="shared" si="40"/>
        <v>101.06011791796951</v>
      </c>
      <c r="D673">
        <v>1.3</v>
      </c>
      <c r="E673">
        <f t="shared" si="42"/>
        <v>0.15538195452212655</v>
      </c>
      <c r="H673" s="5">
        <f t="shared" si="41"/>
        <v>101.06011791796951</v>
      </c>
      <c r="I673">
        <v>1.3</v>
      </c>
      <c r="K673">
        <f t="shared" si="38"/>
        <v>0.15538195452212655</v>
      </c>
    </row>
    <row r="674" spans="2:11" ht="15.75">
      <c r="B674">
        <v>532</v>
      </c>
      <c r="C674" s="5">
        <f t="shared" si="40"/>
        <v>101.06827267118466</v>
      </c>
      <c r="D674">
        <v>1.31</v>
      </c>
      <c r="E674">
        <f t="shared" si="42"/>
        <v>0.15361431947311163</v>
      </c>
      <c r="H674" s="5">
        <f t="shared" si="41"/>
        <v>101.06827267118466</v>
      </c>
      <c r="I674">
        <v>1.31</v>
      </c>
      <c r="K674">
        <f t="shared" si="38"/>
        <v>0.15361431947311163</v>
      </c>
    </row>
    <row r="675" spans="2:11" ht="15.75">
      <c r="B675">
        <v>533</v>
      </c>
      <c r="C675" s="5">
        <f t="shared" si="40"/>
        <v>101.07642742439981</v>
      </c>
      <c r="D675">
        <v>1.32</v>
      </c>
      <c r="E675">
        <f t="shared" si="42"/>
        <v>0.15186148541933012</v>
      </c>
      <c r="H675" s="5">
        <f t="shared" si="41"/>
        <v>101.07642742439981</v>
      </c>
      <c r="I675">
        <v>1.32</v>
      </c>
      <c r="K675">
        <f t="shared" si="38"/>
        <v>0.15186148541933012</v>
      </c>
    </row>
    <row r="676" spans="2:11" ht="15.75">
      <c r="B676">
        <v>534</v>
      </c>
      <c r="C676" s="5">
        <f t="shared" si="40"/>
        <v>101.08458217761496</v>
      </c>
      <c r="D676">
        <v>1.33</v>
      </c>
      <c r="E676">
        <f t="shared" si="42"/>
        <v>0.15012351311313171</v>
      </c>
      <c r="H676" s="5">
        <f t="shared" si="41"/>
        <v>101.08458217761496</v>
      </c>
      <c r="I676">
        <v>1.33</v>
      </c>
      <c r="K676">
        <f t="shared" si="38"/>
        <v>0.15012351311313171</v>
      </c>
    </row>
    <row r="677" spans="2:11" ht="15.75">
      <c r="B677">
        <v>535</v>
      </c>
      <c r="C677" s="5">
        <f t="shared" si="40"/>
        <v>101.09273693083011</v>
      </c>
      <c r="D677">
        <v>1.34</v>
      </c>
      <c r="E677">
        <f t="shared" si="42"/>
        <v>0.14840045642356789</v>
      </c>
      <c r="H677" s="5">
        <f t="shared" si="41"/>
        <v>101.09273693083011</v>
      </c>
      <c r="I677">
        <v>1.34</v>
      </c>
      <c r="K677">
        <f t="shared" si="38"/>
        <v>0.14840045642356789</v>
      </c>
    </row>
    <row r="678" spans="2:11" ht="15.75">
      <c r="B678">
        <v>536</v>
      </c>
      <c r="C678" s="5">
        <f t="shared" si="40"/>
        <v>101.10089168404525</v>
      </c>
      <c r="D678">
        <v>1.35</v>
      </c>
      <c r="E678">
        <f t="shared" si="42"/>
        <v>0.14669236250981882</v>
      </c>
      <c r="H678" s="5">
        <f t="shared" si="41"/>
        <v>101.10089168404525</v>
      </c>
      <c r="I678">
        <v>1.35</v>
      </c>
      <c r="K678">
        <f t="shared" si="38"/>
        <v>0.14669236250981882</v>
      </c>
    </row>
    <row r="679" spans="2:11" ht="15.75">
      <c r="B679">
        <v>537</v>
      </c>
      <c r="C679" s="5">
        <f t="shared" si="40"/>
        <v>101.1090464372604</v>
      </c>
      <c r="D679">
        <v>1.36</v>
      </c>
      <c r="E679">
        <f t="shared" si="42"/>
        <v>0.14499927199387</v>
      </c>
      <c r="H679" s="5">
        <f t="shared" si="41"/>
        <v>101.1090464372604</v>
      </c>
      <c r="I679">
        <v>1.36</v>
      </c>
      <c r="K679">
        <f t="shared" si="38"/>
        <v>0.14499927199387</v>
      </c>
    </row>
    <row r="680" spans="2:11" ht="15.75">
      <c r="B680">
        <v>538</v>
      </c>
      <c r="C680" s="5">
        <f t="shared" si="40"/>
        <v>101.11720119047555</v>
      </c>
      <c r="D680">
        <v>1.37</v>
      </c>
      <c r="E680">
        <f t="shared" si="42"/>
        <v>0.14332121913229173</v>
      </c>
      <c r="H680" s="5">
        <f t="shared" si="41"/>
        <v>101.11720119047555</v>
      </c>
      <c r="I680">
        <v>1.37</v>
      </c>
      <c r="K680">
        <f t="shared" si="38"/>
        <v>0.14332121913229173</v>
      </c>
    </row>
    <row r="681" spans="2:11" ht="15.75">
      <c r="B681">
        <v>539</v>
      </c>
      <c r="C681" s="5">
        <f t="shared" si="40"/>
        <v>101.12535594369071</v>
      </c>
      <c r="D681">
        <v>1.38</v>
      </c>
      <c r="E681">
        <f t="shared" si="42"/>
        <v>0.14165823198698219</v>
      </c>
      <c r="H681" s="5">
        <f t="shared" si="41"/>
        <v>101.12535594369071</v>
      </c>
      <c r="I681">
        <v>1.38</v>
      </c>
      <c r="K681">
        <f t="shared" si="38"/>
        <v>0.14165823198698219</v>
      </c>
    </row>
    <row r="682" spans="2:11" ht="15.75">
      <c r="B682">
        <v>540</v>
      </c>
      <c r="C682" s="5">
        <f t="shared" si="40"/>
        <v>101.13351069690586</v>
      </c>
      <c r="D682">
        <v>1.39</v>
      </c>
      <c r="E682">
        <f t="shared" si="42"/>
        <v>0.14001033259474133</v>
      </c>
      <c r="H682" s="5">
        <f t="shared" si="41"/>
        <v>101.13351069690586</v>
      </c>
      <c r="I682">
        <v>1.39</v>
      </c>
      <c r="K682">
        <f t="shared" si="38"/>
        <v>0.14001033259474133</v>
      </c>
    </row>
    <row r="683" spans="2:11" ht="15.75">
      <c r="B683">
        <v>541</v>
      </c>
      <c r="C683" s="5">
        <f t="shared" si="40"/>
        <v>101.14166545012101</v>
      </c>
      <c r="D683">
        <v>1.4</v>
      </c>
      <c r="E683">
        <f t="shared" si="42"/>
        <v>0.13837753713555254</v>
      </c>
      <c r="H683" s="5">
        <f t="shared" si="41"/>
        <v>101.14166545012101</v>
      </c>
      <c r="I683">
        <v>1.4</v>
      </c>
      <c r="K683">
        <f t="shared" si="38"/>
        <v>0.13837753713555254</v>
      </c>
    </row>
    <row r="684" spans="2:11" ht="15.75">
      <c r="B684">
        <v>542</v>
      </c>
      <c r="C684" s="5">
        <f t="shared" si="40"/>
        <v>101.14982020333616</v>
      </c>
      <c r="D684">
        <v>1.41</v>
      </c>
      <c r="E684">
        <f t="shared" si="42"/>
        <v>0.13675985609945218</v>
      </c>
      <c r="H684" s="5">
        <f t="shared" si="41"/>
        <v>101.14982020333616</v>
      </c>
      <c r="I684">
        <v>1.41</v>
      </c>
      <c r="K684">
        <f t="shared" si="38"/>
        <v>0.13675985609945218</v>
      </c>
    </row>
    <row r="685" spans="2:11" ht="15.75">
      <c r="B685">
        <v>543</v>
      </c>
      <c r="C685" s="5">
        <f t="shared" si="40"/>
        <v>101.15797495655131</v>
      </c>
      <c r="D685">
        <v>1.42</v>
      </c>
      <c r="E685">
        <f t="shared" si="42"/>
        <v>0.13515729445187821</v>
      </c>
      <c r="H685" s="5">
        <f t="shared" si="41"/>
        <v>101.15797495655131</v>
      </c>
      <c r="I685">
        <v>1.42</v>
      </c>
      <c r="K685">
        <f t="shared" si="38"/>
        <v>0.13515729445187821</v>
      </c>
    </row>
    <row r="686" spans="2:11" ht="15.75">
      <c r="B686">
        <v>544</v>
      </c>
      <c r="C686" s="5">
        <f t="shared" si="40"/>
        <v>101.16612970976645</v>
      </c>
      <c r="D686">
        <v>1.43</v>
      </c>
      <c r="E686">
        <f t="shared" si="42"/>
        <v>0.13356985179739236</v>
      </c>
      <c r="H686" s="5">
        <f t="shared" si="41"/>
        <v>101.16612970976645</v>
      </c>
      <c r="I686">
        <v>1.43</v>
      </c>
      <c r="K686">
        <f t="shared" si="38"/>
        <v>0.13356985179739236</v>
      </c>
    </row>
    <row r="687" spans="2:11" ht="15.75">
      <c r="B687">
        <v>545</v>
      </c>
      <c r="C687" s="5">
        <f t="shared" si="40"/>
        <v>101.1742844629816</v>
      </c>
      <c r="D687">
        <v>1.44</v>
      </c>
      <c r="E687">
        <f t="shared" si="42"/>
        <v>0.13199752254167912</v>
      </c>
      <c r="H687" s="5">
        <f t="shared" si="41"/>
        <v>101.1742844629816</v>
      </c>
      <c r="I687">
        <v>1.44</v>
      </c>
      <c r="K687">
        <f t="shared" si="38"/>
        <v>0.13199752254167912</v>
      </c>
    </row>
    <row r="688" spans="2:11" ht="15.75">
      <c r="B688">
        <v>546</v>
      </c>
      <c r="C688" s="5">
        <f t="shared" si="40"/>
        <v>101.18243921619676</v>
      </c>
      <c r="D688">
        <v>1.45</v>
      </c>
      <c r="E688">
        <f t="shared" si="42"/>
        <v>0.1304402960517306</v>
      </c>
      <c r="H688" s="5">
        <f t="shared" si="41"/>
        <v>101.18243921619676</v>
      </c>
      <c r="I688">
        <v>1.45</v>
      </c>
      <c r="K688">
        <f t="shared" si="38"/>
        <v>0.1304402960517306</v>
      </c>
    </row>
    <row r="689" spans="2:11" ht="15.75">
      <c r="B689">
        <v>547</v>
      </c>
      <c r="C689" s="5">
        <f t="shared" si="40"/>
        <v>101.19059396941191</v>
      </c>
      <c r="D689">
        <v>1.46</v>
      </c>
      <c r="E689">
        <f t="shared" si="42"/>
        <v>0.12889815681413225</v>
      </c>
      <c r="H689" s="5">
        <f t="shared" si="41"/>
        <v>101.19059396941191</v>
      </c>
      <c r="I689">
        <v>1.46</v>
      </c>
      <c r="K689">
        <f t="shared" si="38"/>
        <v>0.12889815681413225</v>
      </c>
    </row>
    <row r="690" spans="2:11" ht="15.75">
      <c r="B690">
        <v>548</v>
      </c>
      <c r="C690" s="5">
        <f t="shared" si="40"/>
        <v>101.19874872262706</v>
      </c>
      <c r="D690">
        <v>1.47</v>
      </c>
      <c r="E690">
        <f t="shared" si="42"/>
        <v>0.12737108459137028</v>
      </c>
      <c r="H690" s="5">
        <f t="shared" si="41"/>
        <v>101.19874872262706</v>
      </c>
      <c r="I690">
        <v>1.47</v>
      </c>
      <c r="K690">
        <f t="shared" si="38"/>
        <v>0.12737108459137028</v>
      </c>
    </row>
    <row r="691" spans="2:11" ht="15.75">
      <c r="B691">
        <v>549</v>
      </c>
      <c r="C691" s="5">
        <f t="shared" si="40"/>
        <v>101.20690347584221</v>
      </c>
      <c r="D691">
        <v>1.48</v>
      </c>
      <c r="E691">
        <f t="shared" si="42"/>
        <v>0.12585905457608931</v>
      </c>
      <c r="H691" s="5">
        <f t="shared" si="41"/>
        <v>101.20690347584221</v>
      </c>
      <c r="I691">
        <v>1.48</v>
      </c>
      <c r="K691">
        <f t="shared" si="38"/>
        <v>0.12585905457608931</v>
      </c>
    </row>
    <row r="692" spans="2:11" ht="15.75">
      <c r="B692">
        <v>550</v>
      </c>
      <c r="C692" s="5">
        <f t="shared" si="40"/>
        <v>101.21505822905736</v>
      </c>
      <c r="D692">
        <v>1.49</v>
      </c>
      <c r="E692">
        <f t="shared" si="42"/>
        <v>0.12436203754323205</v>
      </c>
      <c r="H692" s="5">
        <f t="shared" si="41"/>
        <v>101.21505822905736</v>
      </c>
      <c r="I692">
        <v>1.49</v>
      </c>
      <c r="K692">
        <f t="shared" si="38"/>
        <v>0.12436203754323205</v>
      </c>
    </row>
    <row r="693" spans="2:11" ht="15.75">
      <c r="B693">
        <v>551</v>
      </c>
      <c r="C693" s="5">
        <f t="shared" si="40"/>
        <v>101.22321298227251</v>
      </c>
      <c r="D693">
        <v>1.5</v>
      </c>
      <c r="E693">
        <f t="shared" si="42"/>
        <v>0.12288</v>
      </c>
      <c r="H693" s="5">
        <f t="shared" si="41"/>
        <v>101.22321298227251</v>
      </c>
      <c r="I693">
        <v>1.5</v>
      </c>
      <c r="K693">
        <f t="shared" si="38"/>
        <v>0.12288</v>
      </c>
    </row>
    <row r="694" spans="2:11" ht="15.75">
      <c r="B694">
        <v>552</v>
      </c>
      <c r="C694" s="5">
        <f t="shared" si="40"/>
        <v>101.23136773548765</v>
      </c>
      <c r="D694">
        <v>1.51</v>
      </c>
      <c r="E694">
        <f t="shared" si="42"/>
        <v>0.12141290433357921</v>
      </c>
      <c r="H694" s="5">
        <f t="shared" si="41"/>
        <v>101.23136773548765</v>
      </c>
      <c r="I694">
        <v>1.51</v>
      </c>
      <c r="K694">
        <f t="shared" si="38"/>
        <v>0.12141290433357921</v>
      </c>
    </row>
    <row r="695" spans="2:11" ht="15.75">
      <c r="B695">
        <v>553</v>
      </c>
      <c r="C695" s="5">
        <f t="shared" si="40"/>
        <v>101.2395224887028</v>
      </c>
      <c r="D695">
        <v>1.52</v>
      </c>
      <c r="E695">
        <f t="shared" si="42"/>
        <v>0.11996070895658006</v>
      </c>
      <c r="H695" s="5">
        <f t="shared" si="41"/>
        <v>101.2395224887028</v>
      </c>
      <c r="I695">
        <v>1.52</v>
      </c>
      <c r="K695">
        <f t="shared" si="38"/>
        <v>0.11996070895658006</v>
      </c>
    </row>
    <row r="696" spans="2:11" ht="15.75">
      <c r="B696">
        <v>554</v>
      </c>
      <c r="C696" s="5">
        <f t="shared" si="40"/>
        <v>101.24767724191796</v>
      </c>
      <c r="D696">
        <v>1.53</v>
      </c>
      <c r="E696">
        <f t="shared" si="42"/>
        <v>0.11852336845014526</v>
      </c>
      <c r="H696" s="5">
        <f t="shared" si="41"/>
        <v>101.24767724191796</v>
      </c>
      <c r="I696">
        <v>1.53</v>
      </c>
      <c r="K696">
        <f t="shared" si="38"/>
        <v>0.11852336845014526</v>
      </c>
    </row>
    <row r="697" spans="2:11" ht="15.75">
      <c r="B697">
        <v>555</v>
      </c>
      <c r="C697" s="5">
        <f t="shared" si="40"/>
        <v>101.25583199513311</v>
      </c>
      <c r="D697">
        <v>1.54</v>
      </c>
      <c r="E697">
        <f t="shared" si="42"/>
        <v>0.1171008337046851</v>
      </c>
      <c r="H697" s="5">
        <f t="shared" si="41"/>
        <v>101.25583199513311</v>
      </c>
      <c r="I697">
        <v>1.54</v>
      </c>
      <c r="K697">
        <f t="shared" si="38"/>
        <v>0.1171008337046851</v>
      </c>
    </row>
    <row r="698" spans="2:11" ht="15.75">
      <c r="B698">
        <v>556</v>
      </c>
      <c r="C698" s="5">
        <f t="shared" si="40"/>
        <v>101.26398674834826</v>
      </c>
      <c r="D698">
        <v>1.55</v>
      </c>
      <c r="E698">
        <f t="shared" si="42"/>
        <v>0.1156930520582037</v>
      </c>
      <c r="H698" s="5">
        <f t="shared" si="41"/>
        <v>101.26398674834826</v>
      </c>
      <c r="I698">
        <v>1.55</v>
      </c>
      <c r="K698">
        <f t="shared" si="38"/>
        <v>0.1156930520582037</v>
      </c>
    </row>
    <row r="699" spans="2:11" ht="15.75">
      <c r="B699">
        <v>557</v>
      </c>
      <c r="C699" s="5">
        <f t="shared" si="40"/>
        <v>101.27214150156341</v>
      </c>
      <c r="D699">
        <v>1.56</v>
      </c>
      <c r="E699">
        <f t="shared" si="42"/>
        <v>0.11429996743218455</v>
      </c>
      <c r="H699" s="5">
        <f t="shared" si="41"/>
        <v>101.27214150156341</v>
      </c>
      <c r="I699">
        <v>1.56</v>
      </c>
      <c r="K699">
        <f t="shared" si="38"/>
        <v>0.11429996743218455</v>
      </c>
    </row>
    <row r="700" spans="2:11" ht="15.75">
      <c r="B700">
        <v>558</v>
      </c>
      <c r="C700" s="5">
        <f t="shared" si="40"/>
        <v>101.28029625477856</v>
      </c>
      <c r="D700">
        <v>1.57</v>
      </c>
      <c r="E700">
        <f t="shared" si="42"/>
        <v>0.11292152046500739</v>
      </c>
      <c r="H700" s="5">
        <f t="shared" si="41"/>
        <v>101.28029625477856</v>
      </c>
      <c r="I700">
        <v>1.57</v>
      </c>
      <c r="K700">
        <f t="shared" si="38"/>
        <v>0.11292152046500739</v>
      </c>
    </row>
    <row r="701" spans="2:11" ht="15.75">
      <c r="B701">
        <v>559</v>
      </c>
      <c r="C701" s="5">
        <f t="shared" si="40"/>
        <v>101.28845100799371</v>
      </c>
      <c r="D701">
        <v>1.58</v>
      </c>
      <c r="E701">
        <f t="shared" si="42"/>
        <v>0.11155764864287365</v>
      </c>
      <c r="H701" s="5">
        <f t="shared" si="41"/>
        <v>101.28845100799371</v>
      </c>
      <c r="I701">
        <v>1.58</v>
      </c>
      <c r="K701">
        <f t="shared" si="38"/>
        <v>0.11155764864287365</v>
      </c>
    </row>
    <row r="702" spans="2:11" ht="15.75">
      <c r="B702">
        <v>560</v>
      </c>
      <c r="C702" s="5">
        <f t="shared" si="40"/>
        <v>101.29660576120885</v>
      </c>
      <c r="D702">
        <v>1.59</v>
      </c>
      <c r="E702">
        <f t="shared" si="42"/>
        <v>0.11020828642822073</v>
      </c>
      <c r="H702" s="5">
        <f t="shared" si="41"/>
        <v>101.29660576120885</v>
      </c>
      <c r="I702">
        <v>1.59</v>
      </c>
      <c r="K702">
        <f t="shared" si="38"/>
        <v>0.11020828642822073</v>
      </c>
    </row>
    <row r="703" spans="2:11" ht="15.75">
      <c r="B703">
        <v>561</v>
      </c>
      <c r="C703" s="5">
        <f t="shared" si="40"/>
        <v>101.304760514424</v>
      </c>
      <c r="D703">
        <v>1.6</v>
      </c>
      <c r="E703">
        <f t="shared" si="42"/>
        <v>0.10887336538560986</v>
      </c>
      <c r="H703" s="5">
        <f t="shared" si="41"/>
        <v>101.304760514424</v>
      </c>
      <c r="I703">
        <v>1.6</v>
      </c>
      <c r="K703">
        <f t="shared" ref="K703:K766" si="43">_xlfn.T.DIST(I703,4,0)</f>
        <v>0.10887336538560986</v>
      </c>
    </row>
    <row r="704" spans="2:11" ht="15.75">
      <c r="B704">
        <v>562</v>
      </c>
      <c r="C704" s="5">
        <f t="shared" si="40"/>
        <v>101.31291526763916</v>
      </c>
      <c r="D704">
        <v>1.61</v>
      </c>
      <c r="E704">
        <f t="shared" si="42"/>
        <v>0.10755281430507513</v>
      </c>
      <c r="H704" s="5">
        <f t="shared" si="41"/>
        <v>101.31291526763916</v>
      </c>
      <c r="I704">
        <v>1.61</v>
      </c>
      <c r="K704">
        <f t="shared" si="43"/>
        <v>0.10755281430507513</v>
      </c>
    </row>
    <row r="705" spans="2:11" ht="15.75">
      <c r="B705">
        <v>563</v>
      </c>
      <c r="C705" s="5">
        <f t="shared" si="40"/>
        <v>101.32107002085431</v>
      </c>
      <c r="D705">
        <v>1.62</v>
      </c>
      <c r="E705">
        <f t="shared" si="42"/>
        <v>0.10624655932292587</v>
      </c>
      <c r="H705" s="5">
        <f t="shared" si="41"/>
        <v>101.32107002085431</v>
      </c>
      <c r="I705">
        <v>1.62</v>
      </c>
      <c r="K705">
        <f t="shared" si="43"/>
        <v>0.10624655932292587</v>
      </c>
    </row>
    <row r="706" spans="2:11" ht="15.75">
      <c r="B706">
        <v>564</v>
      </c>
      <c r="C706" s="5">
        <f t="shared" si="40"/>
        <v>101.32922477406946</v>
      </c>
      <c r="D706">
        <v>1.63</v>
      </c>
      <c r="E706">
        <f t="shared" si="42"/>
        <v>0.10495452403999689</v>
      </c>
      <c r="H706" s="5">
        <f t="shared" si="41"/>
        <v>101.32922477406946</v>
      </c>
      <c r="I706">
        <v>1.63</v>
      </c>
      <c r="K706">
        <f t="shared" si="43"/>
        <v>0.10495452403999689</v>
      </c>
    </row>
    <row r="707" spans="2:11" ht="15.75">
      <c r="B707">
        <v>565</v>
      </c>
      <c r="C707" s="5">
        <f t="shared" si="40"/>
        <v>101.33737952728461</v>
      </c>
      <c r="D707">
        <v>1.64</v>
      </c>
      <c r="E707">
        <f t="shared" si="42"/>
        <v>0.10367662963734441</v>
      </c>
      <c r="H707" s="5">
        <f t="shared" si="41"/>
        <v>101.33737952728461</v>
      </c>
      <c r="I707">
        <v>1.64</v>
      </c>
      <c r="K707">
        <f t="shared" si="43"/>
        <v>0.10367662963734441</v>
      </c>
    </row>
    <row r="708" spans="2:11" ht="15.75">
      <c r="B708">
        <v>566</v>
      </c>
      <c r="C708" s="5">
        <f t="shared" si="40"/>
        <v>101.34553428049976</v>
      </c>
      <c r="D708">
        <v>1.65</v>
      </c>
      <c r="E708">
        <f t="shared" si="42"/>
        <v>0.10241279498938961</v>
      </c>
      <c r="H708" s="5">
        <f t="shared" si="41"/>
        <v>101.34553428049976</v>
      </c>
      <c r="I708">
        <v>1.65</v>
      </c>
      <c r="K708">
        <f t="shared" si="43"/>
        <v>0.10241279498938961</v>
      </c>
    </row>
    <row r="709" spans="2:11" ht="15.75">
      <c r="B709">
        <v>567</v>
      </c>
      <c r="C709" s="5">
        <f t="shared" si="40"/>
        <v>101.35368903371491</v>
      </c>
      <c r="D709">
        <v>1.66</v>
      </c>
      <c r="E709">
        <f t="shared" si="42"/>
        <v>0.10116293677451248</v>
      </c>
      <c r="H709" s="5">
        <f t="shared" si="41"/>
        <v>101.35368903371491</v>
      </c>
      <c r="I709">
        <v>1.66</v>
      </c>
      <c r="K709">
        <f t="shared" si="43"/>
        <v>0.10116293677451248</v>
      </c>
    </row>
    <row r="710" spans="2:11" ht="15.75">
      <c r="B710">
        <v>568</v>
      </c>
      <c r="C710" s="5">
        <f t="shared" si="40"/>
        <v>101.36184378693005</v>
      </c>
      <c r="D710">
        <v>1.67</v>
      </c>
      <c r="E710">
        <f t="shared" si="42"/>
        <v>9.9926969583103611E-2</v>
      </c>
      <c r="H710" s="5">
        <f t="shared" si="41"/>
        <v>101.36184378693005</v>
      </c>
      <c r="I710">
        <v>1.67</v>
      </c>
      <c r="K710">
        <f t="shared" si="43"/>
        <v>9.9926969583103611E-2</v>
      </c>
    </row>
    <row r="711" spans="2:11" ht="15.75">
      <c r="B711">
        <v>569</v>
      </c>
      <c r="C711" s="5">
        <f t="shared" si="40"/>
        <v>101.3699985401452</v>
      </c>
      <c r="D711">
        <v>1.68</v>
      </c>
      <c r="E711">
        <f t="shared" si="42"/>
        <v>9.870480602308225E-2</v>
      </c>
      <c r="H711" s="5">
        <f t="shared" si="41"/>
        <v>101.3699985401452</v>
      </c>
      <c r="I711">
        <v>1.68</v>
      </c>
      <c r="K711">
        <f t="shared" si="43"/>
        <v>9.870480602308225E-2</v>
      </c>
    </row>
    <row r="712" spans="2:11" ht="15.75">
      <c r="B712">
        <v>570</v>
      </c>
      <c r="C712" s="5">
        <f t="shared" si="40"/>
        <v>101.37815329336036</v>
      </c>
      <c r="D712">
        <v>1.69</v>
      </c>
      <c r="E712">
        <f t="shared" si="42"/>
        <v>9.7496356822893177E-2</v>
      </c>
      <c r="H712" s="5">
        <f t="shared" si="41"/>
        <v>101.37815329336036</v>
      </c>
      <c r="I712">
        <v>1.69</v>
      </c>
      <c r="K712">
        <f t="shared" si="43"/>
        <v>9.7496356822893177E-2</v>
      </c>
    </row>
    <row r="713" spans="2:11" ht="15.75">
      <c r="B713">
        <v>571</v>
      </c>
      <c r="C713" s="5">
        <f t="shared" si="40"/>
        <v>101.38630804657551</v>
      </c>
      <c r="D713">
        <v>1.7</v>
      </c>
      <c r="E713">
        <f t="shared" si="42"/>
        <v>9.6301530931994894E-2</v>
      </c>
      <c r="H713" s="5">
        <f t="shared" si="41"/>
        <v>101.38630804657551</v>
      </c>
      <c r="I713">
        <v>1.7</v>
      </c>
      <c r="K713">
        <f t="shared" si="43"/>
        <v>9.6301530931994894E-2</v>
      </c>
    </row>
    <row r="714" spans="2:11" ht="15.75">
      <c r="B714">
        <v>572</v>
      </c>
      <c r="C714" s="5">
        <f t="shared" si="40"/>
        <v>101.39446279979066</v>
      </c>
      <c r="D714">
        <v>1.71</v>
      </c>
      <c r="E714">
        <f t="shared" si="42"/>
        <v>9.5120235618856921E-2</v>
      </c>
      <c r="H714" s="5">
        <f t="shared" si="41"/>
        <v>101.39446279979066</v>
      </c>
      <c r="I714">
        <v>1.71</v>
      </c>
      <c r="K714">
        <f t="shared" si="43"/>
        <v>9.5120235618856921E-2</v>
      </c>
    </row>
    <row r="715" spans="2:11" ht="15.75">
      <c r="B715">
        <v>573</v>
      </c>
      <c r="C715" s="5">
        <f t="shared" si="40"/>
        <v>101.40261755300581</v>
      </c>
      <c r="D715">
        <v>1.72</v>
      </c>
      <c r="E715">
        <f t="shared" si="42"/>
        <v>9.3952376566482185E-2</v>
      </c>
      <c r="H715" s="5">
        <f t="shared" si="41"/>
        <v>101.40261755300581</v>
      </c>
      <c r="I715">
        <v>1.72</v>
      </c>
      <c r="K715">
        <f t="shared" si="43"/>
        <v>9.3952376566482185E-2</v>
      </c>
    </row>
    <row r="716" spans="2:11" ht="15.75">
      <c r="B716">
        <v>574</v>
      </c>
      <c r="C716" s="5">
        <f t="shared" si="40"/>
        <v>101.41077230622096</v>
      </c>
      <c r="D716">
        <v>1.73</v>
      </c>
      <c r="E716">
        <f t="shared" si="42"/>
        <v>9.2797857965476072E-2</v>
      </c>
      <c r="H716" s="5">
        <f t="shared" si="41"/>
        <v>101.41077230622096</v>
      </c>
      <c r="I716">
        <v>1.73</v>
      </c>
      <c r="K716">
        <f t="shared" si="43"/>
        <v>9.2797857965476072E-2</v>
      </c>
    </row>
    <row r="717" spans="2:11" ht="15.75">
      <c r="B717">
        <v>575</v>
      </c>
      <c r="C717" s="5">
        <f t="shared" si="40"/>
        <v>101.41892705943611</v>
      </c>
      <c r="D717">
        <v>1.74</v>
      </c>
      <c r="E717">
        <f t="shared" si="42"/>
        <v>9.1656582604683096E-2</v>
      </c>
      <c r="H717" s="5">
        <f t="shared" si="41"/>
        <v>101.41892705943611</v>
      </c>
      <c r="I717">
        <v>1.74</v>
      </c>
      <c r="K717">
        <f t="shared" si="43"/>
        <v>9.1656582604683096E-2</v>
      </c>
    </row>
    <row r="718" spans="2:11" ht="15.75">
      <c r="B718">
        <v>576</v>
      </c>
      <c r="C718" s="5">
        <f t="shared" si="40"/>
        <v>101.42708181265127</v>
      </c>
      <c r="D718">
        <v>1.75</v>
      </c>
      <c r="E718">
        <f t="shared" si="42"/>
        <v>9.0528451959414516E-2</v>
      </c>
      <c r="H718" s="5">
        <f t="shared" si="41"/>
        <v>101.42708181265127</v>
      </c>
      <c r="I718">
        <v>1.75</v>
      </c>
      <c r="K718">
        <f t="shared" si="43"/>
        <v>9.0528451959414516E-2</v>
      </c>
    </row>
    <row r="719" spans="2:11" ht="15.75">
      <c r="B719">
        <v>577</v>
      </c>
      <c r="C719" s="5">
        <f t="shared" ref="C719:C782" si="44">$C$27+D719*$C$53</f>
        <v>101.4352365658664</v>
      </c>
      <c r="D719">
        <v>1.76</v>
      </c>
      <c r="E719">
        <f t="shared" si="42"/>
        <v>8.9413366277291628E-2</v>
      </c>
      <c r="H719" s="5">
        <f t="shared" ref="H719:H782" si="45">$C$27+I719*$C$53</f>
        <v>101.4352365658664</v>
      </c>
      <c r="I719">
        <v>1.76</v>
      </c>
      <c r="K719">
        <f t="shared" si="43"/>
        <v>8.9413366277291628E-2</v>
      </c>
    </row>
    <row r="720" spans="2:11" ht="15.75">
      <c r="B720">
        <v>578</v>
      </c>
      <c r="C720" s="5">
        <f t="shared" si="44"/>
        <v>101.44339131908156</v>
      </c>
      <c r="D720">
        <v>1.77</v>
      </c>
      <c r="E720">
        <f t="shared" si="42"/>
        <v>8.831122466173158E-2</v>
      </c>
      <c r="H720" s="5">
        <f t="shared" si="45"/>
        <v>101.44339131908156</v>
      </c>
      <c r="I720">
        <v>1.77</v>
      </c>
      <c r="K720">
        <f t="shared" si="43"/>
        <v>8.831122466173158E-2</v>
      </c>
    </row>
    <row r="721" spans="2:11" ht="15.75">
      <c r="B721">
        <v>579</v>
      </c>
      <c r="C721" s="5">
        <f t="shared" si="44"/>
        <v>101.45154607229671</v>
      </c>
      <c r="D721">
        <v>1.78</v>
      </c>
      <c r="E721">
        <f t="shared" ref="E721:E784" si="46">_xlfn.T.DIST(D721,4,0)</f>
        <v>8.72219251531028E-2</v>
      </c>
      <c r="H721" s="5">
        <f t="shared" si="45"/>
        <v>101.45154607229671</v>
      </c>
      <c r="I721">
        <v>1.78</v>
      </c>
      <c r="K721">
        <f t="shared" si="43"/>
        <v>8.72219251531028E-2</v>
      </c>
    </row>
    <row r="722" spans="2:11" ht="15.75">
      <c r="B722">
        <v>580</v>
      </c>
      <c r="C722" s="5">
        <f t="shared" si="44"/>
        <v>101.45970082551186</v>
      </c>
      <c r="D722">
        <v>1.79</v>
      </c>
      <c r="E722">
        <f t="shared" si="46"/>
        <v>8.6145364807578895E-2</v>
      </c>
      <c r="H722" s="5">
        <f t="shared" si="45"/>
        <v>101.45970082551186</v>
      </c>
      <c r="I722">
        <v>1.79</v>
      </c>
      <c r="K722">
        <f t="shared" si="43"/>
        <v>8.6145364807578895E-2</v>
      </c>
    </row>
    <row r="723" spans="2:11" ht="15.75">
      <c r="B723">
        <v>581</v>
      </c>
      <c r="C723" s="5">
        <f t="shared" si="44"/>
        <v>101.46785557872701</v>
      </c>
      <c r="D723">
        <v>1.8</v>
      </c>
      <c r="E723">
        <f t="shared" si="46"/>
        <v>8.5081439773720999E-2</v>
      </c>
      <c r="H723" s="5">
        <f t="shared" si="45"/>
        <v>101.46785557872701</v>
      </c>
      <c r="I723">
        <v>1.8</v>
      </c>
      <c r="K723">
        <f t="shared" si="43"/>
        <v>8.5081439773720999E-2</v>
      </c>
    </row>
    <row r="724" spans="2:11" ht="15.75">
      <c r="B724">
        <v>582</v>
      </c>
      <c r="C724" s="5">
        <f t="shared" si="44"/>
        <v>101.47601033194216</v>
      </c>
      <c r="D724">
        <v>1.81</v>
      </c>
      <c r="E724">
        <f t="shared" si="46"/>
        <v>8.4030045366819919E-2</v>
      </c>
      <c r="H724" s="5">
        <f t="shared" si="45"/>
        <v>101.47601033194216</v>
      </c>
      <c r="I724">
        <v>1.81</v>
      </c>
      <c r="K724">
        <f t="shared" si="43"/>
        <v>8.4030045366819919E-2</v>
      </c>
    </row>
    <row r="725" spans="2:11" ht="15.75">
      <c r="B725">
        <v>583</v>
      </c>
      <c r="C725" s="5">
        <f t="shared" si="44"/>
        <v>101.48416508515731</v>
      </c>
      <c r="D725">
        <v>1.82</v>
      </c>
      <c r="E725">
        <f t="shared" si="46"/>
        <v>8.299107614102906E-2</v>
      </c>
      <c r="H725" s="5">
        <f t="shared" si="45"/>
        <v>101.48416508515731</v>
      </c>
      <c r="I725">
        <v>1.82</v>
      </c>
      <c r="K725">
        <f t="shared" si="43"/>
        <v>8.299107614102906E-2</v>
      </c>
    </row>
    <row r="726" spans="2:11" ht="15.75">
      <c r="B726">
        <v>584</v>
      </c>
      <c r="C726" s="5">
        <f t="shared" si="44"/>
        <v>101.49231983837247</v>
      </c>
      <c r="D726">
        <v>1.83</v>
      </c>
      <c r="E726">
        <f t="shared" si="46"/>
        <v>8.1964425959321657E-2</v>
      </c>
      <c r="H726" s="5">
        <f t="shared" si="45"/>
        <v>101.49231983837247</v>
      </c>
      <c r="I726">
        <v>1.83</v>
      </c>
      <c r="K726">
        <f t="shared" si="43"/>
        <v>8.1964425959321657E-2</v>
      </c>
    </row>
    <row r="727" spans="2:11" ht="15.75">
      <c r="B727">
        <v>585</v>
      </c>
      <c r="C727" s="5">
        <f t="shared" si="44"/>
        <v>101.5004745915876</v>
      </c>
      <c r="D727">
        <v>1.84</v>
      </c>
      <c r="E727">
        <f t="shared" si="46"/>
        <v>8.0949988061305309E-2</v>
      </c>
      <c r="H727" s="5">
        <f t="shared" si="45"/>
        <v>101.5004745915876</v>
      </c>
      <c r="I727">
        <v>1.84</v>
      </c>
      <c r="K727">
        <f t="shared" si="43"/>
        <v>8.0949988061305309E-2</v>
      </c>
    </row>
    <row r="728" spans="2:11" ht="15.75">
      <c r="B728">
        <v>586</v>
      </c>
      <c r="C728" s="5">
        <f t="shared" si="44"/>
        <v>101.50862934480276</v>
      </c>
      <c r="D728">
        <v>1.85</v>
      </c>
      <c r="E728">
        <f t="shared" si="46"/>
        <v>7.9947655128928083E-2</v>
      </c>
      <c r="H728" s="5">
        <f t="shared" si="45"/>
        <v>101.50862934480276</v>
      </c>
      <c r="I728">
        <v>1.85</v>
      </c>
      <c r="K728">
        <f t="shared" si="43"/>
        <v>7.9947655128928083E-2</v>
      </c>
    </row>
    <row r="729" spans="2:11" ht="15.75">
      <c r="B729">
        <v>587</v>
      </c>
      <c r="C729" s="5">
        <f t="shared" si="44"/>
        <v>101.51678409801791</v>
      </c>
      <c r="D729">
        <v>1.86</v>
      </c>
      <c r="E729">
        <f t="shared" si="46"/>
        <v>7.8957319350111063E-2</v>
      </c>
      <c r="H729" s="5">
        <f t="shared" si="45"/>
        <v>101.51678409801791</v>
      </c>
      <c r="I729">
        <v>1.86</v>
      </c>
      <c r="K729">
        <f t="shared" si="43"/>
        <v>7.8957319350111063E-2</v>
      </c>
    </row>
    <row r="730" spans="2:11" ht="15.75">
      <c r="B730">
        <v>588</v>
      </c>
      <c r="C730" s="5">
        <f t="shared" si="44"/>
        <v>101.52493885123306</v>
      </c>
      <c r="D730">
        <v>1.87</v>
      </c>
      <c r="E730">
        <f t="shared" si="46"/>
        <v>7.7978872480342007E-2</v>
      </c>
      <c r="H730" s="5">
        <f t="shared" si="45"/>
        <v>101.52493885123306</v>
      </c>
      <c r="I730">
        <v>1.87</v>
      </c>
      <c r="K730">
        <f t="shared" si="43"/>
        <v>7.7978872480342007E-2</v>
      </c>
    </row>
    <row r="731" spans="2:11" ht="15.75">
      <c r="B731">
        <v>589</v>
      </c>
      <c r="C731" s="5">
        <f t="shared" si="44"/>
        <v>101.53309360444821</v>
      </c>
      <c r="D731">
        <v>1.88</v>
      </c>
      <c r="E731">
        <f t="shared" si="46"/>
        <v>7.7012205902266609E-2</v>
      </c>
      <c r="H731" s="5">
        <f t="shared" si="45"/>
        <v>101.53309360444821</v>
      </c>
      <c r="I731">
        <v>1.88</v>
      </c>
      <c r="K731">
        <f t="shared" si="43"/>
        <v>7.7012205902266609E-2</v>
      </c>
    </row>
    <row r="732" spans="2:11" ht="15.75">
      <c r="B732">
        <v>590</v>
      </c>
      <c r="C732" s="5">
        <f t="shared" si="44"/>
        <v>101.54124835766336</v>
      </c>
      <c r="D732">
        <v>1.89</v>
      </c>
      <c r="E732">
        <f t="shared" si="46"/>
        <v>7.6057210683312684E-2</v>
      </c>
      <c r="H732" s="5">
        <f t="shared" si="45"/>
        <v>101.54124835766336</v>
      </c>
      <c r="I732">
        <v>1.89</v>
      </c>
      <c r="K732">
        <f t="shared" si="43"/>
        <v>7.6057210683312684E-2</v>
      </c>
    </row>
    <row r="733" spans="2:11" ht="15.75">
      <c r="B733">
        <v>591</v>
      </c>
      <c r="C733" s="5">
        <f t="shared" si="44"/>
        <v>101.54940311087852</v>
      </c>
      <c r="D733">
        <v>1.9</v>
      </c>
      <c r="E733">
        <f t="shared" si="46"/>
        <v>7.5113777631384146E-2</v>
      </c>
      <c r="H733" s="5">
        <f t="shared" si="45"/>
        <v>101.54940311087852</v>
      </c>
      <c r="I733">
        <v>1.9</v>
      </c>
      <c r="K733">
        <f t="shared" si="43"/>
        <v>7.5113777631384146E-2</v>
      </c>
    </row>
    <row r="734" spans="2:11" ht="15.75">
      <c r="B734">
        <v>592</v>
      </c>
      <c r="C734" s="5">
        <f t="shared" si="44"/>
        <v>101.55755786409367</v>
      </c>
      <c r="D734">
        <v>1.91</v>
      </c>
      <c r="E734">
        <f t="shared" si="46"/>
        <v>7.4181797348661163E-2</v>
      </c>
      <c r="H734" s="5">
        <f t="shared" si="45"/>
        <v>101.55755786409367</v>
      </c>
      <c r="I734">
        <v>1.91</v>
      </c>
      <c r="K734">
        <f t="shared" si="43"/>
        <v>7.4181797348661163E-2</v>
      </c>
    </row>
    <row r="735" spans="2:11" ht="15.75">
      <c r="B735">
        <v>593</v>
      </c>
      <c r="C735" s="5">
        <f t="shared" si="44"/>
        <v>101.5657126173088</v>
      </c>
      <c r="D735">
        <v>1.92</v>
      </c>
      <c r="E735">
        <f t="shared" si="46"/>
        <v>7.3261160283543375E-2</v>
      </c>
      <c r="H735" s="5">
        <f t="shared" si="45"/>
        <v>101.5657126173088</v>
      </c>
      <c r="I735">
        <v>1.92</v>
      </c>
      <c r="K735">
        <f t="shared" si="43"/>
        <v>7.3261160283543375E-2</v>
      </c>
    </row>
    <row r="736" spans="2:11" ht="15.75">
      <c r="B736">
        <v>594</v>
      </c>
      <c r="C736" s="5">
        <f t="shared" si="44"/>
        <v>101.57386737052396</v>
      </c>
      <c r="D736">
        <v>1.93</v>
      </c>
      <c r="E736">
        <f t="shared" si="46"/>
        <v>7.2351756780772991E-2</v>
      </c>
      <c r="H736" s="5">
        <f t="shared" si="45"/>
        <v>101.57386737052396</v>
      </c>
      <c r="I736">
        <v>1.93</v>
      </c>
      <c r="K736">
        <f t="shared" si="43"/>
        <v>7.2351756780772991E-2</v>
      </c>
    </row>
    <row r="737" spans="2:11" ht="15.75">
      <c r="B737">
        <v>595</v>
      </c>
      <c r="C737" s="5">
        <f t="shared" si="44"/>
        <v>101.58202212373911</v>
      </c>
      <c r="D737">
        <v>1.94</v>
      </c>
      <c r="E737">
        <f t="shared" si="46"/>
        <v>7.1453477129775136E-2</v>
      </c>
      <c r="H737" s="5">
        <f t="shared" si="45"/>
        <v>101.58202212373911</v>
      </c>
      <c r="I737">
        <v>1.94</v>
      </c>
      <c r="K737">
        <f t="shared" si="43"/>
        <v>7.1453477129775136E-2</v>
      </c>
    </row>
    <row r="738" spans="2:11" ht="15.75">
      <c r="B738">
        <v>596</v>
      </c>
      <c r="C738" s="5">
        <f t="shared" si="44"/>
        <v>101.59017687695426</v>
      </c>
      <c r="D738">
        <v>1.95</v>
      </c>
      <c r="E738">
        <f t="shared" si="46"/>
        <v>7.0566211611252178E-2</v>
      </c>
      <c r="H738" s="5">
        <f t="shared" si="45"/>
        <v>101.59017687695426</v>
      </c>
      <c r="I738">
        <v>1.95</v>
      </c>
      <c r="K738">
        <f t="shared" si="43"/>
        <v>7.0566211611252178E-2</v>
      </c>
    </row>
    <row r="739" spans="2:11" ht="15.75">
      <c r="B739">
        <v>597</v>
      </c>
      <c r="C739" s="5">
        <f t="shared" si="44"/>
        <v>101.59833163016941</v>
      </c>
      <c r="D739">
        <v>1.96</v>
      </c>
      <c r="E739">
        <f t="shared" si="46"/>
        <v>6.968985054206947E-2</v>
      </c>
      <c r="H739" s="5">
        <f t="shared" si="45"/>
        <v>101.59833163016941</v>
      </c>
      <c r="I739">
        <v>1.96</v>
      </c>
      <c r="K739">
        <f t="shared" si="43"/>
        <v>6.968985054206947E-2</v>
      </c>
    </row>
    <row r="740" spans="2:11" ht="15.75">
      <c r="B740">
        <v>598</v>
      </c>
      <c r="C740" s="5">
        <f t="shared" si="44"/>
        <v>101.60648638338456</v>
      </c>
      <c r="D740">
        <v>1.97</v>
      </c>
      <c r="E740">
        <f t="shared" si="46"/>
        <v>6.8824284318468987E-2</v>
      </c>
      <c r="H740" s="5">
        <f t="shared" si="45"/>
        <v>101.60648638338456</v>
      </c>
      <c r="I740">
        <v>1.97</v>
      </c>
      <c r="K740">
        <f t="shared" si="43"/>
        <v>6.8824284318468987E-2</v>
      </c>
    </row>
    <row r="741" spans="2:11" ht="15.75">
      <c r="B741">
        <v>599</v>
      </c>
      <c r="C741" s="5">
        <f t="shared" si="44"/>
        <v>101.61464113659972</v>
      </c>
      <c r="D741">
        <v>1.98</v>
      </c>
      <c r="E741">
        <f t="shared" si="46"/>
        <v>6.796940345764832E-2</v>
      </c>
      <c r="H741" s="5">
        <f t="shared" si="45"/>
        <v>101.61464113659972</v>
      </c>
      <c r="I741">
        <v>1.98</v>
      </c>
      <c r="K741">
        <f t="shared" si="43"/>
        <v>6.796940345764832E-2</v>
      </c>
    </row>
    <row r="742" spans="2:11" ht="15.75">
      <c r="B742">
        <v>600</v>
      </c>
      <c r="C742" s="5">
        <f t="shared" si="44"/>
        <v>101.62279588981487</v>
      </c>
      <c r="D742">
        <v>1.99</v>
      </c>
      <c r="E742">
        <f t="shared" si="46"/>
        <v>6.7125098637741618E-2</v>
      </c>
      <c r="H742" s="5">
        <f t="shared" si="45"/>
        <v>101.62279588981487</v>
      </c>
      <c r="I742">
        <v>1.99</v>
      </c>
      <c r="K742">
        <f t="shared" si="43"/>
        <v>6.7125098637741618E-2</v>
      </c>
    </row>
    <row r="743" spans="2:11" ht="15.75">
      <c r="B743">
        <v>601</v>
      </c>
      <c r="C743" s="5">
        <f t="shared" si="44"/>
        <v>101.63095064303</v>
      </c>
      <c r="D743">
        <v>2</v>
      </c>
      <c r="E743">
        <f t="shared" si="46"/>
        <v>6.6291260736238825E-2</v>
      </c>
      <c r="H743" s="5">
        <f t="shared" si="45"/>
        <v>101.63095064303</v>
      </c>
      <c r="I743">
        <v>2</v>
      </c>
      <c r="K743">
        <f t="shared" si="43"/>
        <v>6.6291260736238825E-2</v>
      </c>
    </row>
    <row r="744" spans="2:11" ht="15.75">
      <c r="B744">
        <v>602</v>
      </c>
      <c r="C744" s="5">
        <f t="shared" si="44"/>
        <v>101.63910539624516</v>
      </c>
      <c r="D744">
        <v>2.0099999999999998</v>
      </c>
      <c r="E744">
        <f t="shared" si="46"/>
        <v>6.546778086688021E-2</v>
      </c>
      <c r="H744" s="5">
        <f t="shared" si="45"/>
        <v>101.63910539624516</v>
      </c>
      <c r="I744">
        <v>2.0099999999999998</v>
      </c>
      <c r="K744">
        <f t="shared" si="43"/>
        <v>6.546778086688021E-2</v>
      </c>
    </row>
    <row r="745" spans="2:11" ht="15.75">
      <c r="B745">
        <v>603</v>
      </c>
      <c r="C745" s="5">
        <f t="shared" si="44"/>
        <v>101.64726014946031</v>
      </c>
      <c r="D745">
        <v>2.02</v>
      </c>
      <c r="E745">
        <f t="shared" si="46"/>
        <v>6.4654550415061476E-2</v>
      </c>
      <c r="H745" s="5">
        <f t="shared" si="45"/>
        <v>101.64726014946031</v>
      </c>
      <c r="I745">
        <v>2.02</v>
      </c>
      <c r="K745">
        <f t="shared" si="43"/>
        <v>6.4654550415061476E-2</v>
      </c>
    </row>
    <row r="746" spans="2:11" ht="15.75">
      <c r="B746">
        <v>604</v>
      </c>
      <c r="C746" s="5">
        <f t="shared" si="44"/>
        <v>101.65541490267546</v>
      </c>
      <c r="D746">
        <v>2.0299999999999998</v>
      </c>
      <c r="E746">
        <f t="shared" si="46"/>
        <v>6.3851461071786506E-2</v>
      </c>
      <c r="H746" s="5">
        <f t="shared" si="45"/>
        <v>101.65541490267546</v>
      </c>
      <c r="I746">
        <v>2.0299999999999998</v>
      </c>
      <c r="K746">
        <f t="shared" si="43"/>
        <v>6.3851461071786506E-2</v>
      </c>
    </row>
    <row r="747" spans="2:11" ht="15.75">
      <c r="B747">
        <v>605</v>
      </c>
      <c r="C747" s="5">
        <f t="shared" si="44"/>
        <v>101.66356965589061</v>
      </c>
      <c r="D747">
        <v>2.04</v>
      </c>
      <c r="E747">
        <f t="shared" si="46"/>
        <v>6.3058404866201734E-2</v>
      </c>
      <c r="H747" s="5">
        <f t="shared" si="45"/>
        <v>101.66356965589061</v>
      </c>
      <c r="I747">
        <v>2.04</v>
      </c>
      <c r="K747">
        <f t="shared" si="43"/>
        <v>6.3058404866201734E-2</v>
      </c>
    </row>
    <row r="748" spans="2:11" ht="15.75">
      <c r="B748">
        <v>606</v>
      </c>
      <c r="C748" s="5">
        <f t="shared" si="44"/>
        <v>101.67172440910576</v>
      </c>
      <c r="D748">
        <v>2.0499999999999998</v>
      </c>
      <c r="E748">
        <f t="shared" si="46"/>
        <v>6.2275274196749469E-2</v>
      </c>
      <c r="H748" s="5">
        <f t="shared" si="45"/>
        <v>101.67172440910576</v>
      </c>
      <c r="I748">
        <v>2.0499999999999998</v>
      </c>
      <c r="K748">
        <f t="shared" si="43"/>
        <v>6.2275274196749469E-2</v>
      </c>
    </row>
    <row r="749" spans="2:11" ht="15.75">
      <c r="B749">
        <v>607</v>
      </c>
      <c r="C749" s="5">
        <f t="shared" si="44"/>
        <v>101.67987916232092</v>
      </c>
      <c r="D749">
        <v>2.06</v>
      </c>
      <c r="E749">
        <f t="shared" si="46"/>
        <v>6.1501961860973064E-2</v>
      </c>
      <c r="H749" s="5">
        <f t="shared" si="45"/>
        <v>101.67987916232092</v>
      </c>
      <c r="I749">
        <v>2.06</v>
      </c>
      <c r="K749">
        <f t="shared" si="43"/>
        <v>6.1501961860973064E-2</v>
      </c>
    </row>
    <row r="750" spans="2:11" ht="15.75">
      <c r="B750">
        <v>608</v>
      </c>
      <c r="C750" s="5">
        <f t="shared" si="44"/>
        <v>101.68803391553607</v>
      </c>
      <c r="D750">
        <v>2.0699999999999998</v>
      </c>
      <c r="E750">
        <f t="shared" si="46"/>
        <v>6.073836108400979E-2</v>
      </c>
      <c r="H750" s="5">
        <f t="shared" si="45"/>
        <v>101.68803391553607</v>
      </c>
      <c r="I750">
        <v>2.0699999999999998</v>
      </c>
      <c r="K750">
        <f t="shared" si="43"/>
        <v>6.073836108400979E-2</v>
      </c>
    </row>
    <row r="751" spans="2:11" ht="15.75">
      <c r="B751">
        <v>609</v>
      </c>
      <c r="C751" s="5">
        <f t="shared" si="44"/>
        <v>101.6961886687512</v>
      </c>
      <c r="D751">
        <v>2.08</v>
      </c>
      <c r="E751">
        <f t="shared" si="46"/>
        <v>5.9984365545804941E-2</v>
      </c>
      <c r="H751" s="5">
        <f t="shared" si="45"/>
        <v>101.6961886687512</v>
      </c>
      <c r="I751">
        <v>2.08</v>
      </c>
      <c r="K751">
        <f t="shared" si="43"/>
        <v>5.9984365545804941E-2</v>
      </c>
    </row>
    <row r="752" spans="2:11" ht="15.75">
      <c r="B752">
        <v>610</v>
      </c>
      <c r="C752" s="5">
        <f t="shared" si="44"/>
        <v>101.70434342196636</v>
      </c>
      <c r="D752">
        <v>2.09</v>
      </c>
      <c r="E752">
        <f t="shared" si="46"/>
        <v>5.9239869407081383E-2</v>
      </c>
      <c r="H752" s="5">
        <f t="shared" si="45"/>
        <v>101.70434342196636</v>
      </c>
      <c r="I752">
        <v>2.09</v>
      </c>
      <c r="K752">
        <f t="shared" si="43"/>
        <v>5.9239869407081383E-2</v>
      </c>
    </row>
    <row r="753" spans="2:11" ht="15.75">
      <c r="B753">
        <v>611</v>
      </c>
      <c r="C753" s="5">
        <f t="shared" si="44"/>
        <v>101.71249817518151</v>
      </c>
      <c r="D753">
        <v>2.1</v>
      </c>
      <c r="E753">
        <f t="shared" si="46"/>
        <v>5.8504767334097166E-2</v>
      </c>
      <c r="H753" s="5">
        <f t="shared" si="45"/>
        <v>101.71249817518151</v>
      </c>
      <c r="I753">
        <v>2.1</v>
      </c>
      <c r="K753">
        <f t="shared" si="43"/>
        <v>5.8504767334097166E-2</v>
      </c>
    </row>
    <row r="754" spans="2:11" ht="15.75">
      <c r="B754">
        <v>612</v>
      </c>
      <c r="C754" s="5">
        <f t="shared" si="44"/>
        <v>101.72065292839666</v>
      </c>
      <c r="D754">
        <v>2.11</v>
      </c>
      <c r="E754">
        <f t="shared" si="46"/>
        <v>5.7778954522225097E-2</v>
      </c>
      <c r="H754" s="5">
        <f t="shared" si="45"/>
        <v>101.72065292839666</v>
      </c>
      <c r="I754">
        <v>2.11</v>
      </c>
      <c r="K754">
        <f t="shared" si="43"/>
        <v>5.7778954522225097E-2</v>
      </c>
    </row>
    <row r="755" spans="2:11" ht="15.75">
      <c r="B755">
        <v>613</v>
      </c>
      <c r="C755" s="5">
        <f t="shared" si="44"/>
        <v>101.72880768161181</v>
      </c>
      <c r="D755">
        <v>2.12</v>
      </c>
      <c r="E755">
        <f t="shared" si="46"/>
        <v>5.7062326718385313E-2</v>
      </c>
      <c r="H755" s="5">
        <f t="shared" si="45"/>
        <v>101.72880768161181</v>
      </c>
      <c r="I755">
        <v>2.12</v>
      </c>
      <c r="K755">
        <f t="shared" si="43"/>
        <v>5.7062326718385313E-2</v>
      </c>
    </row>
    <row r="756" spans="2:11" ht="15.75">
      <c r="B756">
        <v>614</v>
      </c>
      <c r="C756" s="5">
        <f t="shared" si="44"/>
        <v>101.73696243482696</v>
      </c>
      <c r="D756">
        <v>2.13</v>
      </c>
      <c r="E756">
        <f t="shared" si="46"/>
        <v>5.6354780242364219E-2</v>
      </c>
      <c r="H756" s="5">
        <f t="shared" si="45"/>
        <v>101.73696243482696</v>
      </c>
      <c r="I756">
        <v>2.13</v>
      </c>
      <c r="K756">
        <f t="shared" si="43"/>
        <v>5.6354780242364219E-2</v>
      </c>
    </row>
    <row r="757" spans="2:11" ht="15.75">
      <c r="B757">
        <v>615</v>
      </c>
      <c r="C757" s="5">
        <f t="shared" si="44"/>
        <v>101.74511718804212</v>
      </c>
      <c r="D757">
        <v>2.14</v>
      </c>
      <c r="E757">
        <f t="shared" si="46"/>
        <v>5.5656212007050058E-2</v>
      </c>
      <c r="H757" s="5">
        <f t="shared" si="45"/>
        <v>101.74511718804212</v>
      </c>
      <c r="I757">
        <v>2.14</v>
      </c>
      <c r="K757">
        <f t="shared" si="43"/>
        <v>5.5656212007050058E-2</v>
      </c>
    </row>
    <row r="758" spans="2:11" ht="15.75">
      <c r="B758">
        <v>616</v>
      </c>
      <c r="C758" s="5">
        <f t="shared" si="44"/>
        <v>101.75327194125727</v>
      </c>
      <c r="D758">
        <v>2.15</v>
      </c>
      <c r="E758">
        <f t="shared" si="46"/>
        <v>5.4966519537616963E-2</v>
      </c>
      <c r="H758" s="5">
        <f t="shared" si="45"/>
        <v>101.75327194125727</v>
      </c>
      <c r="I758">
        <v>2.15</v>
      </c>
      <c r="K758">
        <f t="shared" si="43"/>
        <v>5.4966519537616963E-2</v>
      </c>
    </row>
    <row r="759" spans="2:11" ht="15.75">
      <c r="B759">
        <v>617</v>
      </c>
      <c r="C759" s="5">
        <f t="shared" si="44"/>
        <v>101.76142669447242</v>
      </c>
      <c r="D759">
        <v>2.16</v>
      </c>
      <c r="E759">
        <f t="shared" si="46"/>
        <v>5.4285600989687245E-2</v>
      </c>
      <c r="H759" s="5">
        <f t="shared" si="45"/>
        <v>101.76142669447242</v>
      </c>
      <c r="I759">
        <v>2.16</v>
      </c>
      <c r="K759">
        <f t="shared" si="43"/>
        <v>5.4285600989687245E-2</v>
      </c>
    </row>
    <row r="760" spans="2:11" ht="15.75">
      <c r="B760">
        <v>618</v>
      </c>
      <c r="C760" s="5">
        <f t="shared" si="44"/>
        <v>101.76958144768756</v>
      </c>
      <c r="D760">
        <v>2.17</v>
      </c>
      <c r="E760">
        <f t="shared" si="46"/>
        <v>5.3613355166502584E-2</v>
      </c>
      <c r="H760" s="5">
        <f t="shared" si="45"/>
        <v>101.76958144768756</v>
      </c>
      <c r="I760">
        <v>2.17</v>
      </c>
      <c r="K760">
        <f t="shared" si="43"/>
        <v>5.3613355166502584E-2</v>
      </c>
    </row>
    <row r="761" spans="2:11" ht="15.75">
      <c r="B761">
        <v>619</v>
      </c>
      <c r="C761" s="5">
        <f t="shared" si="44"/>
        <v>101.77773620090271</v>
      </c>
      <c r="D761">
        <v>2.1800000000000002</v>
      </c>
      <c r="E761">
        <f t="shared" si="46"/>
        <v>5.2949681535132485E-2</v>
      </c>
      <c r="H761" s="5">
        <f t="shared" si="45"/>
        <v>101.77773620090271</v>
      </c>
      <c r="I761">
        <v>2.1800000000000002</v>
      </c>
      <c r="K761">
        <f t="shared" si="43"/>
        <v>5.2949681535132485E-2</v>
      </c>
    </row>
    <row r="762" spans="2:11" ht="15.75">
      <c r="B762">
        <v>620</v>
      </c>
      <c r="C762" s="5">
        <f t="shared" si="44"/>
        <v>101.78589095411786</v>
      </c>
      <c r="D762">
        <v>2.19</v>
      </c>
      <c r="E762">
        <f t="shared" si="46"/>
        <v>5.2294480241750395E-2</v>
      </c>
      <c r="H762" s="5">
        <f t="shared" si="45"/>
        <v>101.78589095411786</v>
      </c>
      <c r="I762">
        <v>2.19</v>
      </c>
      <c r="K762">
        <f t="shared" si="43"/>
        <v>5.2294480241750395E-2</v>
      </c>
    </row>
    <row r="763" spans="2:11" ht="15.75">
      <c r="B763">
        <v>621</v>
      </c>
      <c r="C763" s="5">
        <f t="shared" si="44"/>
        <v>101.79404570733301</v>
      </c>
      <c r="D763">
        <v>2.2000000000000002</v>
      </c>
      <c r="E763">
        <f t="shared" si="46"/>
        <v>5.1647652126004202E-2</v>
      </c>
      <c r="H763" s="5">
        <f t="shared" si="45"/>
        <v>101.79404570733301</v>
      </c>
      <c r="I763">
        <v>2.2000000000000002</v>
      </c>
      <c r="K763">
        <f t="shared" si="43"/>
        <v>5.1647652126004202E-2</v>
      </c>
    </row>
    <row r="764" spans="2:11" ht="15.75">
      <c r="B764">
        <v>622</v>
      </c>
      <c r="C764" s="5">
        <f t="shared" si="44"/>
        <v>101.80220046054816</v>
      </c>
      <c r="D764">
        <v>2.21</v>
      </c>
      <c r="E764">
        <f t="shared" si="46"/>
        <v>5.1009098734510538E-2</v>
      </c>
      <c r="H764" s="5">
        <f t="shared" si="45"/>
        <v>101.80220046054816</v>
      </c>
      <c r="I764">
        <v>2.21</v>
      </c>
      <c r="K764">
        <f t="shared" si="43"/>
        <v>5.1009098734510538E-2</v>
      </c>
    </row>
    <row r="765" spans="2:11" ht="15.75">
      <c r="B765">
        <v>623</v>
      </c>
      <c r="C765" s="5">
        <f t="shared" si="44"/>
        <v>101.81035521376332</v>
      </c>
      <c r="D765">
        <v>2.2200000000000002</v>
      </c>
      <c r="E765">
        <f t="shared" si="46"/>
        <v>5.0378722333498861E-2</v>
      </c>
      <c r="H765" s="5">
        <f t="shared" si="45"/>
        <v>101.81035521376332</v>
      </c>
      <c r="I765">
        <v>2.2200000000000002</v>
      </c>
      <c r="K765">
        <f t="shared" si="43"/>
        <v>5.0378722333498861E-2</v>
      </c>
    </row>
    <row r="766" spans="2:11" ht="15.75">
      <c r="B766">
        <v>624</v>
      </c>
      <c r="C766" s="5">
        <f t="shared" si="44"/>
        <v>101.81850996697847</v>
      </c>
      <c r="D766">
        <v>2.23</v>
      </c>
      <c r="E766">
        <f t="shared" si="46"/>
        <v>4.9756425920633097E-2</v>
      </c>
      <c r="H766" s="5">
        <f t="shared" si="45"/>
        <v>101.81850996697847</v>
      </c>
      <c r="I766">
        <v>2.23</v>
      </c>
      <c r="K766">
        <f t="shared" si="43"/>
        <v>4.9756425920633097E-2</v>
      </c>
    </row>
    <row r="767" spans="2:11" ht="15.75">
      <c r="B767">
        <v>625</v>
      </c>
      <c r="C767" s="5">
        <f t="shared" si="44"/>
        <v>101.82666472019362</v>
      </c>
      <c r="D767">
        <v>2.2400000000000002</v>
      </c>
      <c r="E767">
        <f t="shared" si="46"/>
        <v>4.9142113236036289E-2</v>
      </c>
      <c r="H767" s="5">
        <f t="shared" si="45"/>
        <v>101.82666472019362</v>
      </c>
      <c r="I767">
        <v>2.2400000000000002</v>
      </c>
      <c r="K767">
        <f t="shared" ref="K767:K821" si="47">_xlfn.T.DIST(I767,4,0)</f>
        <v>4.9142113236036289E-2</v>
      </c>
    </row>
    <row r="768" spans="2:11" ht="15.75">
      <c r="B768">
        <v>626</v>
      </c>
      <c r="C768" s="5">
        <f t="shared" si="44"/>
        <v>101.83481947340876</v>
      </c>
      <c r="D768">
        <v>2.25</v>
      </c>
      <c r="E768">
        <f t="shared" si="46"/>
        <v>4.853568877254489E-2</v>
      </c>
      <c r="H768" s="5">
        <f t="shared" si="45"/>
        <v>101.83481947340876</v>
      </c>
      <c r="I768">
        <v>2.25</v>
      </c>
      <c r="K768">
        <f t="shared" si="47"/>
        <v>4.853568877254489E-2</v>
      </c>
    </row>
    <row r="769" spans="2:11" ht="15.75">
      <c r="B769">
        <v>627</v>
      </c>
      <c r="C769" s="5">
        <f t="shared" si="44"/>
        <v>101.84297422662391</v>
      </c>
      <c r="D769">
        <v>2.2599999999999998</v>
      </c>
      <c r="E769">
        <f t="shared" si="46"/>
        <v>4.7937057785216668E-2</v>
      </c>
      <c r="H769" s="5">
        <f t="shared" si="45"/>
        <v>101.84297422662391</v>
      </c>
      <c r="I769">
        <v>2.2599999999999998</v>
      </c>
      <c r="K769">
        <f t="shared" si="47"/>
        <v>4.7937057785216668E-2</v>
      </c>
    </row>
    <row r="770" spans="2:11" ht="15.75">
      <c r="B770">
        <v>628</v>
      </c>
      <c r="C770" s="5">
        <f t="shared" si="44"/>
        <v>101.85112897983906</v>
      </c>
      <c r="D770">
        <v>2.27</v>
      </c>
      <c r="E770">
        <f t="shared" si="46"/>
        <v>4.7346126300117877E-2</v>
      </c>
      <c r="H770" s="5">
        <f t="shared" si="45"/>
        <v>101.85112897983906</v>
      </c>
      <c r="I770">
        <v>2.27</v>
      </c>
      <c r="K770">
        <f t="shared" si="47"/>
        <v>4.7346126300117877E-2</v>
      </c>
    </row>
    <row r="771" spans="2:11" ht="15.75">
      <c r="B771">
        <v>629</v>
      </c>
      <c r="C771" s="5">
        <f t="shared" si="44"/>
        <v>101.85928373305421</v>
      </c>
      <c r="D771">
        <v>2.2799999999999998</v>
      </c>
      <c r="E771">
        <f t="shared" si="46"/>
        <v>4.67628011224136E-2</v>
      </c>
      <c r="H771" s="5">
        <f t="shared" si="45"/>
        <v>101.85928373305421</v>
      </c>
      <c r="I771">
        <v>2.2799999999999998</v>
      </c>
      <c r="K771">
        <f t="shared" si="47"/>
        <v>4.67628011224136E-2</v>
      </c>
    </row>
    <row r="772" spans="2:11" ht="15.75">
      <c r="B772">
        <v>630</v>
      </c>
      <c r="C772" s="5">
        <f t="shared" si="44"/>
        <v>101.86743848626936</v>
      </c>
      <c r="D772">
        <v>2.29</v>
      </c>
      <c r="E772">
        <f t="shared" si="46"/>
        <v>4.6186989843784193E-2</v>
      </c>
      <c r="H772" s="5">
        <f t="shared" si="45"/>
        <v>101.86743848626936</v>
      </c>
      <c r="I772">
        <v>2.29</v>
      </c>
      <c r="K772">
        <f t="shared" si="47"/>
        <v>4.6186989843784193E-2</v>
      </c>
    </row>
    <row r="773" spans="2:11" ht="15.75">
      <c r="B773">
        <v>631</v>
      </c>
      <c r="C773" s="5">
        <f t="shared" si="44"/>
        <v>101.87559323948452</v>
      </c>
      <c r="D773">
        <v>2.2999999999999998</v>
      </c>
      <c r="E773">
        <f t="shared" si="46"/>
        <v>4.5618600849191629E-2</v>
      </c>
      <c r="H773" s="5">
        <f t="shared" si="45"/>
        <v>101.87559323948452</v>
      </c>
      <c r="I773">
        <v>2.2999999999999998</v>
      </c>
      <c r="K773">
        <f t="shared" si="47"/>
        <v>4.5618600849191629E-2</v>
      </c>
    </row>
    <row r="774" spans="2:11" ht="15.75">
      <c r="B774">
        <v>632</v>
      </c>
      <c r="C774" s="5">
        <f t="shared" si="44"/>
        <v>101.88374799269967</v>
      </c>
      <c r="D774">
        <v>2.31</v>
      </c>
      <c r="E774">
        <f t="shared" si="46"/>
        <v>4.5057543323017861E-2</v>
      </c>
      <c r="H774" s="5">
        <f t="shared" si="45"/>
        <v>101.88374799269967</v>
      </c>
      <c r="I774">
        <v>2.31</v>
      </c>
      <c r="K774">
        <f t="shared" si="47"/>
        <v>4.5057543323017861E-2</v>
      </c>
    </row>
    <row r="775" spans="2:11" ht="15.75">
      <c r="B775">
        <v>633</v>
      </c>
      <c r="C775" s="5">
        <f t="shared" si="44"/>
        <v>101.89190274591482</v>
      </c>
      <c r="D775">
        <v>2.3199999999999998</v>
      </c>
      <c r="E775">
        <f t="shared" si="46"/>
        <v>4.450372725459735E-2</v>
      </c>
      <c r="H775" s="5">
        <f t="shared" si="45"/>
        <v>101.89190274591482</v>
      </c>
      <c r="I775">
        <v>2.3199999999999998</v>
      </c>
      <c r="K775">
        <f t="shared" si="47"/>
        <v>4.450372725459735E-2</v>
      </c>
    </row>
    <row r="776" spans="2:11" ht="15.75">
      <c r="B776">
        <v>634</v>
      </c>
      <c r="C776" s="5">
        <f t="shared" si="44"/>
        <v>101.90005749912996</v>
      </c>
      <c r="D776">
        <v>2.33</v>
      </c>
      <c r="E776">
        <f t="shared" si="46"/>
        <v>4.3957063443165037E-2</v>
      </c>
      <c r="H776" s="5">
        <f t="shared" si="45"/>
        <v>101.90005749912996</v>
      </c>
      <c r="I776">
        <v>2.33</v>
      </c>
      <c r="K776">
        <f t="shared" si="47"/>
        <v>4.3957063443165037E-2</v>
      </c>
    </row>
    <row r="777" spans="2:11" ht="15.75">
      <c r="B777">
        <v>635</v>
      </c>
      <c r="C777" s="5">
        <f t="shared" si="44"/>
        <v>101.90821225234511</v>
      </c>
      <c r="D777">
        <v>2.34</v>
      </c>
      <c r="E777">
        <f t="shared" si="46"/>
        <v>4.3417463502240974E-2</v>
      </c>
      <c r="H777" s="5">
        <f t="shared" si="45"/>
        <v>101.90821225234511</v>
      </c>
      <c r="I777">
        <v>2.34</v>
      </c>
      <c r="K777">
        <f t="shared" si="47"/>
        <v>4.3417463502240974E-2</v>
      </c>
    </row>
    <row r="778" spans="2:11" ht="15.75">
      <c r="B778">
        <v>636</v>
      </c>
      <c r="C778" s="5">
        <f t="shared" si="44"/>
        <v>101.91636700556026</v>
      </c>
      <c r="D778">
        <v>2.35</v>
      </c>
      <c r="E778">
        <f t="shared" si="46"/>
        <v>4.2884839863471809E-2</v>
      </c>
      <c r="H778" s="5">
        <f t="shared" si="45"/>
        <v>101.91636700556026</v>
      </c>
      <c r="I778">
        <v>2.35</v>
      </c>
      <c r="K778">
        <f t="shared" si="47"/>
        <v>4.2884839863471809E-2</v>
      </c>
    </row>
    <row r="779" spans="2:11" ht="15.75">
      <c r="B779">
        <v>637</v>
      </c>
      <c r="C779" s="5">
        <f t="shared" si="44"/>
        <v>101.92452175877541</v>
      </c>
      <c r="D779">
        <v>2.36</v>
      </c>
      <c r="E779">
        <f t="shared" si="46"/>
        <v>4.2359105779949377E-2</v>
      </c>
      <c r="H779" s="5">
        <f t="shared" si="45"/>
        <v>101.92452175877541</v>
      </c>
      <c r="I779">
        <v>2.36</v>
      </c>
      <c r="K779">
        <f t="shared" si="47"/>
        <v>4.2359105779949377E-2</v>
      </c>
    </row>
    <row r="780" spans="2:11" ht="15.75">
      <c r="B780">
        <v>638</v>
      </c>
      <c r="C780" s="5">
        <f t="shared" si="44"/>
        <v>101.93267651199056</v>
      </c>
      <c r="D780">
        <v>2.37</v>
      </c>
      <c r="E780">
        <f t="shared" si="46"/>
        <v>4.1840175329025342E-2</v>
      </c>
      <c r="H780" s="5">
        <f t="shared" si="45"/>
        <v>101.93267651199056</v>
      </c>
      <c r="I780">
        <v>2.37</v>
      </c>
      <c r="K780">
        <f t="shared" si="47"/>
        <v>4.1840175329025342E-2</v>
      </c>
    </row>
    <row r="781" spans="2:11" ht="15.75">
      <c r="B781">
        <v>639</v>
      </c>
      <c r="C781" s="5">
        <f t="shared" si="44"/>
        <v>101.94083126520572</v>
      </c>
      <c r="D781">
        <v>2.38</v>
      </c>
      <c r="E781">
        <f t="shared" si="46"/>
        <v>4.132796341464158E-2</v>
      </c>
      <c r="H781" s="5">
        <f t="shared" si="45"/>
        <v>101.94083126520572</v>
      </c>
      <c r="I781">
        <v>2.38</v>
      </c>
      <c r="K781">
        <f t="shared" si="47"/>
        <v>4.132796341464158E-2</v>
      </c>
    </row>
    <row r="782" spans="2:11" ht="15.75">
      <c r="B782">
        <v>640</v>
      </c>
      <c r="C782" s="5">
        <f t="shared" si="44"/>
        <v>101.94898601842087</v>
      </c>
      <c r="D782">
        <v>2.39</v>
      </c>
      <c r="E782">
        <f t="shared" si="46"/>
        <v>4.0822385769193982E-2</v>
      </c>
      <c r="H782" s="5">
        <f t="shared" si="45"/>
        <v>101.94898601842087</v>
      </c>
      <c r="I782">
        <v>2.39</v>
      </c>
      <c r="K782">
        <f t="shared" si="47"/>
        <v>4.0822385769193982E-2</v>
      </c>
    </row>
    <row r="783" spans="2:11" ht="15.75">
      <c r="B783">
        <v>641</v>
      </c>
      <c r="C783" s="5">
        <f t="shared" ref="C783:C846" si="48">$C$27+D783*$C$53</f>
        <v>101.95714077163602</v>
      </c>
      <c r="D783">
        <v>2.4</v>
      </c>
      <c r="E783">
        <f t="shared" si="46"/>
        <v>4.0323358954948249E-2</v>
      </c>
      <c r="H783" s="5">
        <f t="shared" ref="H783:H846" si="49">$C$27+I783*$C$53</f>
        <v>101.95714077163602</v>
      </c>
      <c r="I783">
        <v>2.4</v>
      </c>
      <c r="K783">
        <f t="shared" si="47"/>
        <v>4.0323358954948249E-2</v>
      </c>
    </row>
    <row r="784" spans="2:11" ht="15.75">
      <c r="B784">
        <v>642</v>
      </c>
      <c r="C784" s="5">
        <f t="shared" si="48"/>
        <v>101.96529552485116</v>
      </c>
      <c r="D784">
        <v>2.41</v>
      </c>
      <c r="E784">
        <f t="shared" si="46"/>
        <v>3.9830800365025065E-2</v>
      </c>
      <c r="H784" s="5">
        <f t="shared" si="49"/>
        <v>101.96529552485116</v>
      </c>
      <c r="I784">
        <v>2.41</v>
      </c>
      <c r="K784">
        <f t="shared" si="47"/>
        <v>3.9830800365025065E-2</v>
      </c>
    </row>
    <row r="785" spans="2:11" ht="15.75">
      <c r="B785">
        <v>643</v>
      </c>
      <c r="C785" s="5">
        <f t="shared" si="48"/>
        <v>101.97345027806631</v>
      </c>
      <c r="D785">
        <v>2.42</v>
      </c>
      <c r="E785">
        <f t="shared" ref="E785:E848" si="50">_xlfn.T.DIST(D785,4,0)</f>
        <v>3.9344628223971313E-2</v>
      </c>
      <c r="H785" s="5">
        <f t="shared" si="49"/>
        <v>101.97345027806631</v>
      </c>
      <c r="I785">
        <v>2.42</v>
      </c>
      <c r="K785">
        <f t="shared" si="47"/>
        <v>3.9344628223971313E-2</v>
      </c>
    </row>
    <row r="786" spans="2:11" ht="15.75">
      <c r="B786">
        <v>644</v>
      </c>
      <c r="C786" s="5">
        <f t="shared" si="48"/>
        <v>101.98160503128146</v>
      </c>
      <c r="D786">
        <v>2.4300000000000002</v>
      </c>
      <c r="E786">
        <f t="shared" si="50"/>
        <v>3.8864761587934733E-2</v>
      </c>
      <c r="H786" s="5">
        <f t="shared" si="49"/>
        <v>101.98160503128146</v>
      </c>
      <c r="I786">
        <v>2.4300000000000002</v>
      </c>
      <c r="K786">
        <f t="shared" si="47"/>
        <v>3.8864761587934733E-2</v>
      </c>
    </row>
    <row r="787" spans="2:11" ht="15.75">
      <c r="B787">
        <v>645</v>
      </c>
      <c r="C787" s="5">
        <f t="shared" si="48"/>
        <v>101.98975978449661</v>
      </c>
      <c r="D787">
        <v>2.44</v>
      </c>
      <c r="E787">
        <f t="shared" si="50"/>
        <v>3.8391120344457207E-2</v>
      </c>
      <c r="H787" s="5">
        <f t="shared" si="49"/>
        <v>101.98975978449661</v>
      </c>
      <c r="I787">
        <v>2.44</v>
      </c>
      <c r="K787">
        <f t="shared" si="47"/>
        <v>3.8391120344457207E-2</v>
      </c>
    </row>
    <row r="788" spans="2:11" ht="15.75">
      <c r="B788">
        <v>646</v>
      </c>
      <c r="C788" s="5">
        <f t="shared" si="48"/>
        <v>101.99791453771176</v>
      </c>
      <c r="D788">
        <v>2.4500000000000002</v>
      </c>
      <c r="E788">
        <f t="shared" si="50"/>
        <v>3.7923625211903102E-2</v>
      </c>
      <c r="H788" s="5">
        <f t="shared" si="49"/>
        <v>101.99791453771176</v>
      </c>
      <c r="I788">
        <v>2.4500000000000002</v>
      </c>
      <c r="K788">
        <f t="shared" si="47"/>
        <v>3.7923625211903102E-2</v>
      </c>
    </row>
    <row r="789" spans="2:11" ht="15.75">
      <c r="B789">
        <v>647</v>
      </c>
      <c r="C789" s="5">
        <f t="shared" si="48"/>
        <v>102.00606929092692</v>
      </c>
      <c r="D789">
        <v>2.46</v>
      </c>
      <c r="E789">
        <f t="shared" si="50"/>
        <v>3.7462197738537754E-2</v>
      </c>
      <c r="H789" s="5">
        <f t="shared" si="49"/>
        <v>102.00606929092692</v>
      </c>
      <c r="I789">
        <v>2.46</v>
      </c>
      <c r="K789">
        <f t="shared" si="47"/>
        <v>3.7462197738537754E-2</v>
      </c>
    </row>
    <row r="790" spans="2:11" ht="15.75">
      <c r="B790">
        <v>648</v>
      </c>
      <c r="C790" s="5">
        <f t="shared" si="48"/>
        <v>102.01422404414207</v>
      </c>
      <c r="D790">
        <v>2.4700000000000002</v>
      </c>
      <c r="E790">
        <f t="shared" si="50"/>
        <v>3.7006760301270619E-2</v>
      </c>
      <c r="H790" s="5">
        <f t="shared" si="49"/>
        <v>102.01422404414207</v>
      </c>
      <c r="I790">
        <v>2.4700000000000002</v>
      </c>
      <c r="K790">
        <f t="shared" si="47"/>
        <v>3.7006760301270619E-2</v>
      </c>
    </row>
    <row r="791" spans="2:11" ht="15.75">
      <c r="B791">
        <v>649</v>
      </c>
      <c r="C791" s="5">
        <f t="shared" si="48"/>
        <v>102.02237879735722</v>
      </c>
      <c r="D791">
        <v>2.48</v>
      </c>
      <c r="E791">
        <f t="shared" si="50"/>
        <v>3.6557236104077899E-2</v>
      </c>
      <c r="H791" s="5">
        <f t="shared" si="49"/>
        <v>102.02237879735722</v>
      </c>
      <c r="I791">
        <v>2.48</v>
      </c>
      <c r="K791">
        <f t="shared" si="47"/>
        <v>3.6557236104077899E-2</v>
      </c>
    </row>
    <row r="792" spans="2:11" ht="15.75">
      <c r="B792">
        <v>650</v>
      </c>
      <c r="C792" s="5">
        <f t="shared" si="48"/>
        <v>102.03053355057236</v>
      </c>
      <c r="D792">
        <v>2.4900000000000002</v>
      </c>
      <c r="E792">
        <f t="shared" si="50"/>
        <v>3.6113549176118476E-2</v>
      </c>
      <c r="H792" s="5">
        <f t="shared" si="49"/>
        <v>102.03053355057236</v>
      </c>
      <c r="I792">
        <v>2.4900000000000002</v>
      </c>
      <c r="K792">
        <f t="shared" si="47"/>
        <v>3.6113549176118476E-2</v>
      </c>
    </row>
    <row r="793" spans="2:11" ht="15.75">
      <c r="B793">
        <v>651</v>
      </c>
      <c r="C793" s="5">
        <f t="shared" si="48"/>
        <v>102.03868830378751</v>
      </c>
      <c r="D793">
        <v>2.5</v>
      </c>
      <c r="E793">
        <f t="shared" si="50"/>
        <v>3.5675624369556645E-2</v>
      </c>
      <c r="H793" s="5">
        <f t="shared" si="49"/>
        <v>102.03868830378751</v>
      </c>
      <c r="I793">
        <v>2.5</v>
      </c>
      <c r="K793">
        <f t="shared" si="47"/>
        <v>3.5675624369556645E-2</v>
      </c>
    </row>
    <row r="794" spans="2:11" ht="15.75">
      <c r="B794">
        <v>652</v>
      </c>
      <c r="C794" s="5">
        <f t="shared" si="48"/>
        <v>102.04684305700266</v>
      </c>
      <c r="D794">
        <v>2.5099999999999998</v>
      </c>
      <c r="E794">
        <f t="shared" si="50"/>
        <v>3.5243387357105062E-2</v>
      </c>
      <c r="H794" s="5">
        <f t="shared" si="49"/>
        <v>102.04684305700266</v>
      </c>
      <c r="I794">
        <v>2.5099999999999998</v>
      </c>
      <c r="K794">
        <f t="shared" si="47"/>
        <v>3.5243387357105062E-2</v>
      </c>
    </row>
    <row r="795" spans="2:11" ht="15.75">
      <c r="B795">
        <v>653</v>
      </c>
      <c r="C795" s="5">
        <f t="shared" si="48"/>
        <v>102.05499781021781</v>
      </c>
      <c r="D795">
        <v>2.52</v>
      </c>
      <c r="E795">
        <f t="shared" si="50"/>
        <v>3.4816764629300515E-2</v>
      </c>
      <c r="H795" s="5">
        <f t="shared" si="49"/>
        <v>102.05499781021781</v>
      </c>
      <c r="I795">
        <v>2.52</v>
      </c>
      <c r="K795">
        <f t="shared" si="47"/>
        <v>3.4816764629300515E-2</v>
      </c>
    </row>
    <row r="796" spans="2:11" ht="15.75">
      <c r="B796">
        <v>654</v>
      </c>
      <c r="C796" s="5">
        <f t="shared" si="48"/>
        <v>102.06315256343296</v>
      </c>
      <c r="D796">
        <v>2.5299999999999998</v>
      </c>
      <c r="E796">
        <f t="shared" si="50"/>
        <v>3.4395683491525095E-2</v>
      </c>
      <c r="H796" s="5">
        <f t="shared" si="49"/>
        <v>102.06315256343296</v>
      </c>
      <c r="I796">
        <v>2.5299999999999998</v>
      </c>
      <c r="K796">
        <f t="shared" si="47"/>
        <v>3.4395683491525095E-2</v>
      </c>
    </row>
    <row r="797" spans="2:11" ht="15.75">
      <c r="B797">
        <v>655</v>
      </c>
      <c r="C797" s="5">
        <f t="shared" si="48"/>
        <v>102.07130731664812</v>
      </c>
      <c r="D797">
        <v>2.54</v>
      </c>
      <c r="E797">
        <f t="shared" si="50"/>
        <v>3.3980072060784579E-2</v>
      </c>
      <c r="H797" s="5">
        <f t="shared" si="49"/>
        <v>102.07130731664812</v>
      </c>
      <c r="I797">
        <v>2.54</v>
      </c>
      <c r="K797">
        <f t="shared" si="47"/>
        <v>3.3980072060784579E-2</v>
      </c>
    </row>
    <row r="798" spans="2:11" ht="15.75">
      <c r="B798">
        <v>656</v>
      </c>
      <c r="C798" s="5">
        <f t="shared" si="48"/>
        <v>102.07946206986327</v>
      </c>
      <c r="D798">
        <v>2.5499999999999998</v>
      </c>
      <c r="E798">
        <f t="shared" si="50"/>
        <v>3.3569859262255974E-2</v>
      </c>
      <c r="H798" s="5">
        <f t="shared" si="49"/>
        <v>102.07946206986327</v>
      </c>
      <c r="I798">
        <v>2.5499999999999998</v>
      </c>
      <c r="K798">
        <f t="shared" si="47"/>
        <v>3.3569859262255974E-2</v>
      </c>
    </row>
    <row r="799" spans="2:11" ht="15.75">
      <c r="B799">
        <v>657</v>
      </c>
      <c r="C799" s="5">
        <f t="shared" si="48"/>
        <v>102.08761682307842</v>
      </c>
      <c r="D799">
        <v>2.56</v>
      </c>
      <c r="E799">
        <f t="shared" si="50"/>
        <v>3.3164974825615451E-2</v>
      </c>
      <c r="H799" s="5">
        <f t="shared" si="49"/>
        <v>102.08761682307842</v>
      </c>
      <c r="I799">
        <v>2.56</v>
      </c>
      <c r="K799">
        <f t="shared" si="47"/>
        <v>3.3164974825615451E-2</v>
      </c>
    </row>
    <row r="800" spans="2:11" ht="15.75">
      <c r="B800">
        <v>658</v>
      </c>
      <c r="C800" s="5">
        <f t="shared" si="48"/>
        <v>102.09577157629356</v>
      </c>
      <c r="D800">
        <v>2.57</v>
      </c>
      <c r="E800">
        <f t="shared" si="50"/>
        <v>3.2765349281157388E-2</v>
      </c>
      <c r="H800" s="5">
        <f t="shared" si="49"/>
        <v>102.09577157629356</v>
      </c>
      <c r="I800">
        <v>2.57</v>
      </c>
      <c r="K800">
        <f t="shared" si="47"/>
        <v>3.2765349281157388E-2</v>
      </c>
    </row>
    <row r="801" spans="2:11" ht="15.75">
      <c r="B801">
        <v>659</v>
      </c>
      <c r="C801" s="5">
        <f t="shared" si="48"/>
        <v>102.10392632950871</v>
      </c>
      <c r="D801">
        <v>2.58</v>
      </c>
      <c r="E801">
        <f t="shared" si="50"/>
        <v>3.237091395571555E-2</v>
      </c>
      <c r="H801" s="5">
        <f t="shared" si="49"/>
        <v>102.10392632950871</v>
      </c>
      <c r="I801">
        <v>2.58</v>
      </c>
      <c r="K801">
        <f t="shared" si="47"/>
        <v>3.237091395571555E-2</v>
      </c>
    </row>
    <row r="802" spans="2:11" ht="15.75">
      <c r="B802">
        <v>660</v>
      </c>
      <c r="C802" s="5">
        <f t="shared" si="48"/>
        <v>102.11208108272386</v>
      </c>
      <c r="D802">
        <v>2.59</v>
      </c>
      <c r="E802">
        <f t="shared" si="50"/>
        <v>3.1981600968396522E-2</v>
      </c>
      <c r="H802" s="5">
        <f t="shared" si="49"/>
        <v>102.11208108272386</v>
      </c>
      <c r="I802">
        <v>2.59</v>
      </c>
      <c r="K802">
        <f t="shared" si="47"/>
        <v>3.1981600968396522E-2</v>
      </c>
    </row>
    <row r="803" spans="2:11" ht="15.75">
      <c r="B803">
        <v>661</v>
      </c>
      <c r="C803" s="5">
        <f t="shared" si="48"/>
        <v>102.12023583593901</v>
      </c>
      <c r="D803">
        <v>2.6</v>
      </c>
      <c r="E803">
        <f t="shared" si="50"/>
        <v>3.1597343226134868E-2</v>
      </c>
      <c r="H803" s="5">
        <f t="shared" si="49"/>
        <v>102.12023583593901</v>
      </c>
      <c r="I803">
        <v>2.6</v>
      </c>
      <c r="K803">
        <f t="shared" si="47"/>
        <v>3.1597343226134868E-2</v>
      </c>
    </row>
    <row r="804" spans="2:11" ht="15.75">
      <c r="B804">
        <v>662</v>
      </c>
      <c r="C804" s="5">
        <f t="shared" si="48"/>
        <v>102.12839058915417</v>
      </c>
      <c r="D804">
        <v>2.61</v>
      </c>
      <c r="E804">
        <f t="shared" si="50"/>
        <v>3.1218074419080918E-2</v>
      </c>
      <c r="H804" s="5">
        <f t="shared" si="49"/>
        <v>102.12839058915417</v>
      </c>
      <c r="I804">
        <v>2.61</v>
      </c>
      <c r="K804">
        <f t="shared" si="47"/>
        <v>3.1218074419080918E-2</v>
      </c>
    </row>
    <row r="805" spans="2:11" ht="15.75">
      <c r="B805">
        <v>663</v>
      </c>
      <c r="C805" s="5">
        <f t="shared" si="48"/>
        <v>102.13654534236932</v>
      </c>
      <c r="D805">
        <v>2.62</v>
      </c>
      <c r="E805">
        <f t="shared" si="50"/>
        <v>3.0843729015828714E-2</v>
      </c>
      <c r="H805" s="5">
        <f t="shared" si="49"/>
        <v>102.13654534236932</v>
      </c>
      <c r="I805">
        <v>2.62</v>
      </c>
      <c r="K805">
        <f t="shared" si="47"/>
        <v>3.0843729015828714E-2</v>
      </c>
    </row>
    <row r="806" spans="2:11" ht="15.75">
      <c r="B806">
        <v>664</v>
      </c>
      <c r="C806" s="5">
        <f t="shared" si="48"/>
        <v>102.14470009558447</v>
      </c>
      <c r="D806">
        <v>2.63</v>
      </c>
      <c r="E806">
        <f t="shared" si="50"/>
        <v>3.0474242258494863E-2</v>
      </c>
      <c r="H806" s="5">
        <f t="shared" si="49"/>
        <v>102.14470009558447</v>
      </c>
      <c r="I806">
        <v>2.63</v>
      </c>
      <c r="K806">
        <f t="shared" si="47"/>
        <v>3.0474242258494863E-2</v>
      </c>
    </row>
    <row r="807" spans="2:11" ht="15.75">
      <c r="B807">
        <v>665</v>
      </c>
      <c r="C807" s="5">
        <f t="shared" si="48"/>
        <v>102.15285484879962</v>
      </c>
      <c r="D807">
        <v>2.64</v>
      </c>
      <c r="E807">
        <f t="shared" si="50"/>
        <v>3.010955015765571E-2</v>
      </c>
      <c r="H807" s="5">
        <f t="shared" si="49"/>
        <v>102.15285484879962</v>
      </c>
      <c r="I807">
        <v>2.64</v>
      </c>
      <c r="K807">
        <f t="shared" si="47"/>
        <v>3.010955015765571E-2</v>
      </c>
    </row>
    <row r="808" spans="2:11" ht="15.75">
      <c r="B808">
        <v>666</v>
      </c>
      <c r="C808" s="5">
        <f t="shared" si="48"/>
        <v>102.16100960201476</v>
      </c>
      <c r="D808">
        <v>2.65</v>
      </c>
      <c r="E808">
        <f t="shared" si="50"/>
        <v>2.9749589487152187E-2</v>
      </c>
      <c r="H808" s="5">
        <f t="shared" si="49"/>
        <v>102.16100960201476</v>
      </c>
      <c r="I808">
        <v>2.65</v>
      </c>
      <c r="K808">
        <f t="shared" si="47"/>
        <v>2.9749589487152187E-2</v>
      </c>
    </row>
    <row r="809" spans="2:11" ht="15.75">
      <c r="B809">
        <v>667</v>
      </c>
      <c r="C809" s="5">
        <f t="shared" si="48"/>
        <v>102.16916435522991</v>
      </c>
      <c r="D809">
        <v>2.66</v>
      </c>
      <c r="E809">
        <f t="shared" si="50"/>
        <v>2.9394297778769663E-2</v>
      </c>
      <c r="H809" s="5">
        <f t="shared" si="49"/>
        <v>102.16916435522991</v>
      </c>
      <c r="I809">
        <v>2.66</v>
      </c>
      <c r="K809">
        <f t="shared" si="47"/>
        <v>2.9394297778769663E-2</v>
      </c>
    </row>
    <row r="810" spans="2:11" ht="15.75">
      <c r="B810">
        <v>668</v>
      </c>
      <c r="C810" s="5">
        <f t="shared" si="48"/>
        <v>102.17731910844506</v>
      </c>
      <c r="D810">
        <v>2.67</v>
      </c>
      <c r="E810">
        <f t="shared" si="50"/>
        <v>2.9043613316801324E-2</v>
      </c>
      <c r="H810" s="5">
        <f t="shared" si="49"/>
        <v>102.17731910844506</v>
      </c>
      <c r="I810">
        <v>2.67</v>
      </c>
      <c r="K810">
        <f t="shared" si="47"/>
        <v>2.9043613316801324E-2</v>
      </c>
    </row>
    <row r="811" spans="2:11" ht="15.75">
      <c r="B811">
        <v>669</v>
      </c>
      <c r="C811" s="5">
        <f t="shared" si="48"/>
        <v>102.18547386166021</v>
      </c>
      <c r="D811">
        <v>2.68</v>
      </c>
      <c r="E811">
        <f t="shared" si="50"/>
        <v>2.8697475132502186E-2</v>
      </c>
      <c r="H811" s="5">
        <f t="shared" si="49"/>
        <v>102.18547386166021</v>
      </c>
      <c r="I811">
        <v>2.68</v>
      </c>
      <c r="K811">
        <f t="shared" si="47"/>
        <v>2.8697475132502186E-2</v>
      </c>
    </row>
    <row r="812" spans="2:11" ht="15.75">
      <c r="B812">
        <v>670</v>
      </c>
      <c r="C812" s="5">
        <f t="shared" si="48"/>
        <v>102.19362861487537</v>
      </c>
      <c r="D812">
        <v>2.69</v>
      </c>
      <c r="E812">
        <f t="shared" si="50"/>
        <v>2.8355822998441488E-2</v>
      </c>
      <c r="H812" s="5">
        <f t="shared" si="49"/>
        <v>102.19362861487537</v>
      </c>
      <c r="I812">
        <v>2.69</v>
      </c>
      <c r="K812">
        <f t="shared" si="47"/>
        <v>2.8355822998441488E-2</v>
      </c>
    </row>
    <row r="813" spans="2:11" ht="15.75">
      <c r="B813">
        <v>671</v>
      </c>
      <c r="C813" s="5">
        <f t="shared" si="48"/>
        <v>102.20178336809052</v>
      </c>
      <c r="D813">
        <v>2.7</v>
      </c>
      <c r="E813">
        <f t="shared" si="50"/>
        <v>2.8018597422760021E-2</v>
      </c>
      <c r="H813" s="5">
        <f t="shared" si="49"/>
        <v>102.20178336809052</v>
      </c>
      <c r="I813">
        <v>2.7</v>
      </c>
      <c r="K813">
        <f t="shared" si="47"/>
        <v>2.8018597422760021E-2</v>
      </c>
    </row>
    <row r="814" spans="2:11" ht="15.75">
      <c r="B814">
        <v>672</v>
      </c>
      <c r="C814" s="5">
        <f t="shared" si="48"/>
        <v>102.20993812130567</v>
      </c>
      <c r="D814">
        <v>2.71</v>
      </c>
      <c r="E814">
        <f t="shared" si="50"/>
        <v>2.7685739643339743E-2</v>
      </c>
      <c r="H814" s="5">
        <f t="shared" si="49"/>
        <v>102.20993812130567</v>
      </c>
      <c r="I814">
        <v>2.71</v>
      </c>
      <c r="K814">
        <f t="shared" si="47"/>
        <v>2.7685739643339743E-2</v>
      </c>
    </row>
    <row r="815" spans="2:11" ht="15.75">
      <c r="B815">
        <v>673</v>
      </c>
      <c r="C815" s="5">
        <f t="shared" si="48"/>
        <v>102.21809287452082</v>
      </c>
      <c r="D815">
        <v>2.72</v>
      </c>
      <c r="E815">
        <f t="shared" si="50"/>
        <v>2.7357191621891829E-2</v>
      </c>
      <c r="H815" s="5">
        <f t="shared" si="49"/>
        <v>102.21809287452082</v>
      </c>
      <c r="I815">
        <v>2.72</v>
      </c>
      <c r="K815">
        <f t="shared" si="47"/>
        <v>2.7357191621891829E-2</v>
      </c>
    </row>
    <row r="816" spans="2:11" ht="15.75">
      <c r="B816">
        <v>674</v>
      </c>
      <c r="C816" s="5">
        <f t="shared" si="48"/>
        <v>102.22624762773597</v>
      </c>
      <c r="D816">
        <v>2.73</v>
      </c>
      <c r="E816">
        <f t="shared" si="50"/>
        <v>2.7032896037969722E-2</v>
      </c>
      <c r="H816" s="5">
        <f t="shared" si="49"/>
        <v>102.22624762773597</v>
      </c>
      <c r="I816">
        <v>2.73</v>
      </c>
      <c r="K816">
        <f t="shared" si="47"/>
        <v>2.7032896037969722E-2</v>
      </c>
    </row>
    <row r="817" spans="2:11" ht="15.75">
      <c r="B817">
        <v>675</v>
      </c>
      <c r="C817" s="5">
        <f t="shared" si="48"/>
        <v>102.23440238095111</v>
      </c>
      <c r="D817">
        <v>2.74</v>
      </c>
      <c r="E817">
        <f t="shared" si="50"/>
        <v>2.6712796282913082E-2</v>
      </c>
      <c r="H817" s="5">
        <f t="shared" si="49"/>
        <v>102.23440238095111</v>
      </c>
      <c r="I817">
        <v>2.74</v>
      </c>
      <c r="K817">
        <f t="shared" si="47"/>
        <v>2.6712796282913082E-2</v>
      </c>
    </row>
    <row r="818" spans="2:11" ht="15.75">
      <c r="B818">
        <v>676</v>
      </c>
      <c r="C818" s="5">
        <f t="shared" si="48"/>
        <v>102.24255713416626</v>
      </c>
      <c r="D818">
        <v>2.75</v>
      </c>
      <c r="E818">
        <f t="shared" si="50"/>
        <v>2.6396836453728884E-2</v>
      </c>
      <c r="H818" s="5">
        <f t="shared" si="49"/>
        <v>102.24255713416626</v>
      </c>
      <c r="I818">
        <v>2.75</v>
      </c>
      <c r="K818">
        <f t="shared" si="47"/>
        <v>2.6396836453728884E-2</v>
      </c>
    </row>
    <row r="819" spans="2:11" ht="15.75">
      <c r="B819">
        <v>677</v>
      </c>
      <c r="C819" s="5">
        <f t="shared" si="48"/>
        <v>102.25071188738141</v>
      </c>
      <c r="D819">
        <v>2.76</v>
      </c>
      <c r="E819">
        <f t="shared" si="50"/>
        <v>2.6084961346914837E-2</v>
      </c>
      <c r="H819" s="5">
        <f t="shared" si="49"/>
        <v>102.25071188738141</v>
      </c>
      <c r="I819">
        <v>2.76</v>
      </c>
      <c r="K819">
        <f t="shared" si="47"/>
        <v>2.6084961346914837E-2</v>
      </c>
    </row>
    <row r="820" spans="2:11" ht="15.75">
      <c r="B820">
        <v>678</v>
      </c>
      <c r="C820" s="5">
        <f t="shared" si="48"/>
        <v>102.25886664059657</v>
      </c>
      <c r="D820">
        <v>2.77</v>
      </c>
      <c r="E820">
        <f t="shared" si="50"/>
        <v>2.5777116452230912E-2</v>
      </c>
      <c r="H820" s="5">
        <f t="shared" si="49"/>
        <v>102.25886664059657</v>
      </c>
      <c r="I820">
        <v>2.77</v>
      </c>
      <c r="K820">
        <f t="shared" si="47"/>
        <v>2.5777116452230912E-2</v>
      </c>
    </row>
    <row r="821" spans="2:11" ht="15.75">
      <c r="B821">
        <v>679</v>
      </c>
      <c r="C821" s="5">
        <f t="shared" si="48"/>
        <v>102.26702139381172</v>
      </c>
      <c r="D821">
        <v>2.78</v>
      </c>
      <c r="E821">
        <f t="shared" si="50"/>
        <v>2.5473247946424121E-2</v>
      </c>
      <c r="H821" s="5">
        <f t="shared" si="49"/>
        <v>102.26702139381172</v>
      </c>
      <c r="I821">
        <v>2.78</v>
      </c>
      <c r="K821">
        <f t="shared" si="47"/>
        <v>2.5473247946424121E-2</v>
      </c>
    </row>
    <row r="822" spans="2:11" ht="15.75">
      <c r="B822">
        <v>680</v>
      </c>
      <c r="C822" s="5">
        <f t="shared" si="48"/>
        <v>102.27517614702687</v>
      </c>
      <c r="D822">
        <v>2.79</v>
      </c>
      <c r="E822">
        <f t="shared" si="50"/>
        <v>2.5173302686911436E-2</v>
      </c>
      <c r="H822" s="5">
        <f t="shared" si="49"/>
        <v>102.27517614702687</v>
      </c>
      <c r="I822">
        <v>2.79</v>
      </c>
      <c r="J822">
        <f t="shared" ref="J822:J833" si="51">_xlfn.T.DIST(I822,4,0)</f>
        <v>2.5173302686911436E-2</v>
      </c>
    </row>
    <row r="823" spans="2:11" ht="15.75">
      <c r="B823">
        <v>681</v>
      </c>
      <c r="C823" s="5">
        <f t="shared" si="48"/>
        <v>102.28333090024202</v>
      </c>
      <c r="D823">
        <v>2.8</v>
      </c>
      <c r="E823">
        <f t="shared" si="50"/>
        <v>2.4877228205426087E-2</v>
      </c>
      <c r="H823" s="5">
        <f t="shared" si="49"/>
        <v>102.28333090024202</v>
      </c>
      <c r="I823">
        <v>2.8</v>
      </c>
      <c r="J823">
        <f t="shared" si="51"/>
        <v>2.4877228205426087E-2</v>
      </c>
    </row>
    <row r="824" spans="2:11" ht="15.75">
      <c r="B824">
        <v>682</v>
      </c>
      <c r="C824" s="5">
        <f t="shared" si="48"/>
        <v>102.29148565345716</v>
      </c>
      <c r="D824">
        <v>2.81</v>
      </c>
      <c r="E824">
        <f t="shared" si="50"/>
        <v>2.4584972701631271E-2</v>
      </c>
      <c r="H824" s="5">
        <f t="shared" si="49"/>
        <v>102.29148565345716</v>
      </c>
      <c r="I824">
        <v>2.81</v>
      </c>
      <c r="J824">
        <f t="shared" si="51"/>
        <v>2.4584972701631271E-2</v>
      </c>
    </row>
    <row r="825" spans="2:11" ht="15.75">
      <c r="B825">
        <v>683</v>
      </c>
      <c r="C825" s="5">
        <f t="shared" si="48"/>
        <v>102.29964040667231</v>
      </c>
      <c r="D825">
        <v>2.82</v>
      </c>
      <c r="E825">
        <f t="shared" si="50"/>
        <v>2.4296485036706478E-2</v>
      </c>
      <c r="H825" s="5">
        <f t="shared" si="49"/>
        <v>102.29964040667231</v>
      </c>
      <c r="I825">
        <v>2.82</v>
      </c>
      <c r="J825">
        <f t="shared" si="51"/>
        <v>2.4296485036706478E-2</v>
      </c>
    </row>
    <row r="826" spans="2:11" ht="15.75">
      <c r="B826">
        <v>684</v>
      </c>
      <c r="C826" s="5">
        <f t="shared" si="48"/>
        <v>102.30779515988746</v>
      </c>
      <c r="D826">
        <v>2.83</v>
      </c>
      <c r="E826">
        <f t="shared" si="50"/>
        <v>2.4011714726909945E-2</v>
      </c>
      <c r="H826" s="5">
        <f t="shared" si="49"/>
        <v>102.30779515988746</v>
      </c>
      <c r="I826">
        <v>2.83</v>
      </c>
      <c r="J826">
        <f t="shared" si="51"/>
        <v>2.4011714726909945E-2</v>
      </c>
    </row>
    <row r="827" spans="2:11" ht="15.75">
      <c r="B827">
        <v>685</v>
      </c>
      <c r="C827" s="5">
        <f t="shared" si="48"/>
        <v>102.31594991310261</v>
      </c>
      <c r="D827">
        <v>2.84</v>
      </c>
      <c r="E827">
        <f t="shared" si="50"/>
        <v>2.3730611937122111E-2</v>
      </c>
      <c r="H827" s="5">
        <f t="shared" si="49"/>
        <v>102.31594991310261</v>
      </c>
      <c r="I827">
        <v>2.84</v>
      </c>
      <c r="J827">
        <f t="shared" si="51"/>
        <v>2.3730611937122111E-2</v>
      </c>
    </row>
    <row r="828" spans="2:11" ht="15.75">
      <c r="B828">
        <v>686</v>
      </c>
      <c r="C828" s="5">
        <f t="shared" si="48"/>
        <v>102.32410466631777</v>
      </c>
      <c r="D828">
        <v>2.85</v>
      </c>
      <c r="E828">
        <f t="shared" si="50"/>
        <v>2.3453127474373336E-2</v>
      </c>
      <c r="H828" s="5">
        <f t="shared" si="49"/>
        <v>102.32410466631777</v>
      </c>
      <c r="I828">
        <v>2.85</v>
      </c>
      <c r="J828">
        <f t="shared" si="51"/>
        <v>2.3453127474373336E-2</v>
      </c>
    </row>
    <row r="829" spans="2:11" ht="15.75">
      <c r="B829">
        <v>687</v>
      </c>
      <c r="C829" s="5">
        <f t="shared" si="48"/>
        <v>102.33225941953292</v>
      </c>
      <c r="D829">
        <v>2.86</v>
      </c>
      <c r="E829">
        <f t="shared" si="50"/>
        <v>2.3179212781360252E-2</v>
      </c>
      <c r="H829" s="5">
        <f t="shared" si="49"/>
        <v>102.33225941953292</v>
      </c>
      <c r="I829">
        <v>2.86</v>
      </c>
      <c r="J829">
        <f t="shared" si="51"/>
        <v>2.3179212781360252E-2</v>
      </c>
    </row>
    <row r="830" spans="2:11" ht="15.75">
      <c r="B830">
        <v>688</v>
      </c>
      <c r="C830" s="5">
        <f t="shared" si="48"/>
        <v>102.34041417274807</v>
      </c>
      <c r="D830">
        <v>2.87</v>
      </c>
      <c r="E830">
        <f t="shared" si="50"/>
        <v>2.2908819929953871E-2</v>
      </c>
      <c r="H830" s="5">
        <f t="shared" si="49"/>
        <v>102.34041417274807</v>
      </c>
      <c r="I830">
        <v>2.87</v>
      </c>
      <c r="J830">
        <f t="shared" si="51"/>
        <v>2.2908819929953871E-2</v>
      </c>
    </row>
    <row r="831" spans="2:11" ht="15.75">
      <c r="B831">
        <v>689</v>
      </c>
      <c r="C831" s="5">
        <f t="shared" si="48"/>
        <v>102.34856892596322</v>
      </c>
      <c r="D831">
        <v>2.88</v>
      </c>
      <c r="E831">
        <f t="shared" si="50"/>
        <v>2.2641901614703364E-2</v>
      </c>
      <c r="H831" s="5">
        <f t="shared" si="49"/>
        <v>102.34856892596322</v>
      </c>
      <c r="I831">
        <v>2.88</v>
      </c>
      <c r="J831">
        <f t="shared" si="51"/>
        <v>2.2641901614703364E-2</v>
      </c>
    </row>
    <row r="832" spans="2:11" ht="15.75">
      <c r="B832">
        <v>690</v>
      </c>
      <c r="C832" s="5">
        <f t="shared" si="48"/>
        <v>102.35672367917837</v>
      </c>
      <c r="D832">
        <v>2.89</v>
      </c>
      <c r="E832">
        <f t="shared" si="50"/>
        <v>2.2378411146338414E-2</v>
      </c>
      <c r="H832" s="5">
        <f t="shared" si="49"/>
        <v>102.35672367917837</v>
      </c>
      <c r="I832">
        <v>2.89</v>
      </c>
      <c r="J832">
        <f t="shared" si="51"/>
        <v>2.2378411146338414E-2</v>
      </c>
    </row>
    <row r="833" spans="2:10" ht="15.75">
      <c r="B833">
        <v>691</v>
      </c>
      <c r="C833" s="5">
        <f t="shared" si="48"/>
        <v>102.36487843239351</v>
      </c>
      <c r="D833">
        <v>2.9</v>
      </c>
      <c r="E833">
        <f t="shared" si="50"/>
        <v>2.2118302445273706E-2</v>
      </c>
      <c r="H833" s="5">
        <f t="shared" si="49"/>
        <v>102.36487843239351</v>
      </c>
      <c r="I833">
        <v>2.9</v>
      </c>
      <c r="J833">
        <f t="shared" si="51"/>
        <v>2.2118302445273706E-2</v>
      </c>
    </row>
    <row r="834" spans="2:10" ht="15.75">
      <c r="B834">
        <v>692</v>
      </c>
      <c r="C834" s="5">
        <f t="shared" si="48"/>
        <v>102.37303318560866</v>
      </c>
      <c r="D834">
        <v>2.91</v>
      </c>
      <c r="E834">
        <f t="shared" si="50"/>
        <v>2.186153003511828E-2</v>
      </c>
      <c r="H834" s="5">
        <f t="shared" si="49"/>
        <v>102.37303318560866</v>
      </c>
      <c r="I834">
        <v>2.91</v>
      </c>
      <c r="J834">
        <f t="shared" ref="J834:J897" si="52">_xlfn.T.DIST(I834,4,0)</f>
        <v>2.186153003511828E-2</v>
      </c>
    </row>
    <row r="835" spans="2:10" ht="15.75">
      <c r="B835">
        <v>693</v>
      </c>
      <c r="C835" s="5">
        <f t="shared" si="48"/>
        <v>102.38118793882381</v>
      </c>
      <c r="D835">
        <v>2.92</v>
      </c>
      <c r="E835">
        <f t="shared" si="50"/>
        <v>2.1608049036192945E-2</v>
      </c>
      <c r="H835" s="5">
        <f t="shared" si="49"/>
        <v>102.38118793882381</v>
      </c>
      <c r="I835">
        <v>2.92</v>
      </c>
      <c r="J835">
        <f t="shared" si="52"/>
        <v>2.1608049036192945E-2</v>
      </c>
    </row>
    <row r="836" spans="2:10" ht="15.75">
      <c r="B836">
        <v>694</v>
      </c>
      <c r="C836" s="5">
        <f t="shared" si="48"/>
        <v>102.38934269203897</v>
      </c>
      <c r="D836">
        <v>2.93</v>
      </c>
      <c r="E836">
        <f t="shared" si="50"/>
        <v>2.1357815159058095E-2</v>
      </c>
      <c r="H836" s="5">
        <f t="shared" si="49"/>
        <v>102.38934269203897</v>
      </c>
      <c r="I836">
        <v>2.93</v>
      </c>
      <c r="J836">
        <f t="shared" si="52"/>
        <v>2.1357815159058095E-2</v>
      </c>
    </row>
    <row r="837" spans="2:10" ht="15.75">
      <c r="B837">
        <v>695</v>
      </c>
      <c r="C837" s="5">
        <f t="shared" si="48"/>
        <v>102.39749744525412</v>
      </c>
      <c r="D837">
        <v>2.94</v>
      </c>
      <c r="E837">
        <f t="shared" si="50"/>
        <v>2.1110784698055222E-2</v>
      </c>
      <c r="H837" s="5">
        <f t="shared" si="49"/>
        <v>102.39749744525412</v>
      </c>
      <c r="I837">
        <v>2.94</v>
      </c>
      <c r="J837">
        <f t="shared" si="52"/>
        <v>2.1110784698055222E-2</v>
      </c>
    </row>
    <row r="838" spans="2:10" ht="15.75">
      <c r="B838">
        <v>696</v>
      </c>
      <c r="C838" s="5">
        <f t="shared" si="48"/>
        <v>102.40565219846927</v>
      </c>
      <c r="D838">
        <v>2.95</v>
      </c>
      <c r="E838">
        <f t="shared" si="50"/>
        <v>2.0866914524863871E-2</v>
      </c>
      <c r="H838" s="5">
        <f t="shared" si="49"/>
        <v>102.40565219846927</v>
      </c>
      <c r="I838">
        <v>2.95</v>
      </c>
      <c r="J838">
        <f t="shared" si="52"/>
        <v>2.0866914524863871E-2</v>
      </c>
    </row>
    <row r="839" spans="2:10" ht="15.75">
      <c r="B839">
        <v>697</v>
      </c>
      <c r="C839" s="5">
        <f t="shared" si="48"/>
        <v>102.41380695168442</v>
      </c>
      <c r="D839">
        <v>2.96</v>
      </c>
      <c r="E839">
        <f t="shared" si="50"/>
        <v>2.0626162082077182E-2</v>
      </c>
      <c r="H839" s="5">
        <f t="shared" si="49"/>
        <v>102.41380695168442</v>
      </c>
      <c r="I839">
        <v>2.96</v>
      </c>
      <c r="J839">
        <f t="shared" si="52"/>
        <v>2.0626162082077182E-2</v>
      </c>
    </row>
    <row r="840" spans="2:10" ht="15.75">
      <c r="B840">
        <v>698</v>
      </c>
      <c r="C840" s="5">
        <f t="shared" si="48"/>
        <v>102.42196170489957</v>
      </c>
      <c r="D840">
        <v>2.97</v>
      </c>
      <c r="E840">
        <f t="shared" si="50"/>
        <v>2.0388485376797685E-2</v>
      </c>
      <c r="H840" s="5">
        <f t="shared" si="49"/>
        <v>102.42196170489957</v>
      </c>
      <c r="I840">
        <v>2.97</v>
      </c>
      <c r="J840">
        <f t="shared" si="52"/>
        <v>2.0388485376797685E-2</v>
      </c>
    </row>
    <row r="841" spans="2:10" ht="15.75">
      <c r="B841">
        <v>699</v>
      </c>
      <c r="C841" s="5">
        <f t="shared" si="48"/>
        <v>102.43011645811471</v>
      </c>
      <c r="D841">
        <v>2.98</v>
      </c>
      <c r="E841">
        <f t="shared" si="50"/>
        <v>2.0153842974256059E-2</v>
      </c>
      <c r="H841" s="5">
        <f t="shared" si="49"/>
        <v>102.43011645811471</v>
      </c>
      <c r="I841">
        <v>2.98</v>
      </c>
      <c r="J841">
        <f t="shared" si="52"/>
        <v>2.0153842974256059E-2</v>
      </c>
    </row>
    <row r="842" spans="2:10" ht="15.75">
      <c r="B842">
        <v>700</v>
      </c>
      <c r="C842" s="5">
        <f t="shared" si="48"/>
        <v>102.43827121132986</v>
      </c>
      <c r="D842">
        <v>2.99</v>
      </c>
      <c r="E842">
        <f t="shared" si="50"/>
        <v>1.9922193991454406E-2</v>
      </c>
      <c r="H842" s="5">
        <f t="shared" si="49"/>
        <v>102.43827121132986</v>
      </c>
      <c r="I842">
        <v>2.99</v>
      </c>
      <c r="J842">
        <f t="shared" si="52"/>
        <v>1.9922193991454406E-2</v>
      </c>
    </row>
    <row r="843" spans="2:10" ht="15.75">
      <c r="B843">
        <v>701</v>
      </c>
      <c r="C843" s="5">
        <f t="shared" si="48"/>
        <v>102.44642596454501</v>
      </c>
      <c r="D843">
        <v>3</v>
      </c>
      <c r="E843">
        <f t="shared" si="50"/>
        <v>1.9693498090836536E-2</v>
      </c>
      <c r="H843" s="5">
        <f t="shared" si="49"/>
        <v>102.44642596454501</v>
      </c>
      <c r="I843">
        <v>3</v>
      </c>
      <c r="J843">
        <f t="shared" si="52"/>
        <v>1.9693498090836536E-2</v>
      </c>
    </row>
    <row r="844" spans="2:10" ht="15.75">
      <c r="B844">
        <v>702</v>
      </c>
      <c r="C844" s="5">
        <f t="shared" si="48"/>
        <v>102.45458071776017</v>
      </c>
      <c r="D844">
        <v>3.01</v>
      </c>
      <c r="E844">
        <f t="shared" si="50"/>
        <v>1.9467715473986659E-2</v>
      </c>
      <c r="H844" s="5">
        <f t="shared" si="49"/>
        <v>102.45458071776017</v>
      </c>
      <c r="I844">
        <v>3.01</v>
      </c>
      <c r="J844">
        <f t="shared" si="52"/>
        <v>1.9467715473986659E-2</v>
      </c>
    </row>
    <row r="845" spans="2:10" ht="15.75">
      <c r="B845">
        <v>703</v>
      </c>
      <c r="C845" s="5">
        <f t="shared" si="48"/>
        <v>102.46273547097532</v>
      </c>
      <c r="D845">
        <v>3.02</v>
      </c>
      <c r="E845">
        <f t="shared" si="50"/>
        <v>1.9244806875358556E-2</v>
      </c>
      <c r="H845" s="5">
        <f t="shared" si="49"/>
        <v>102.46273547097532</v>
      </c>
      <c r="I845">
        <v>3.02</v>
      </c>
      <c r="J845">
        <f t="shared" si="52"/>
        <v>1.9244806875358556E-2</v>
      </c>
    </row>
    <row r="846" spans="2:10" ht="15.75">
      <c r="B846">
        <v>704</v>
      </c>
      <c r="C846" s="5">
        <f t="shared" si="48"/>
        <v>102.47089022419047</v>
      </c>
      <c r="D846">
        <v>3.03</v>
      </c>
      <c r="E846">
        <f t="shared" si="50"/>
        <v>1.902473355603683E-2</v>
      </c>
      <c r="H846" s="5">
        <f t="shared" si="49"/>
        <v>102.47089022419047</v>
      </c>
      <c r="I846">
        <v>3.03</v>
      </c>
      <c r="J846">
        <f t="shared" si="52"/>
        <v>1.902473355603683E-2</v>
      </c>
    </row>
    <row r="847" spans="2:10" ht="15.75">
      <c r="B847">
        <v>705</v>
      </c>
      <c r="C847" s="5">
        <f t="shared" ref="C847:C910" si="53">$C$27+D847*$C$53</f>
        <v>102.47904497740562</v>
      </c>
      <c r="D847">
        <v>3.04</v>
      </c>
      <c r="E847">
        <f t="shared" si="50"/>
        <v>1.8807457297531659E-2</v>
      </c>
      <c r="H847" s="5">
        <f t="shared" ref="H847:H910" si="54">$C$27+I847*$C$53</f>
        <v>102.47904497740562</v>
      </c>
      <c r="I847">
        <v>3.04</v>
      </c>
      <c r="J847">
        <f t="shared" si="52"/>
        <v>1.8807457297531659E-2</v>
      </c>
    </row>
    <row r="848" spans="2:10" ht="15.75">
      <c r="B848">
        <v>706</v>
      </c>
      <c r="C848" s="5">
        <f t="shared" si="53"/>
        <v>102.48719973062077</v>
      </c>
      <c r="D848">
        <v>3.05</v>
      </c>
      <c r="E848">
        <f t="shared" si="50"/>
        <v>1.8592940395608912E-2</v>
      </c>
      <c r="H848" s="5">
        <f t="shared" si="54"/>
        <v>102.48719973062077</v>
      </c>
      <c r="I848">
        <v>3.05</v>
      </c>
      <c r="J848">
        <f t="shared" si="52"/>
        <v>1.8592940395608912E-2</v>
      </c>
    </row>
    <row r="849" spans="2:10" ht="15.75">
      <c r="B849">
        <v>707</v>
      </c>
      <c r="C849" s="5">
        <f t="shared" si="53"/>
        <v>102.49535448383591</v>
      </c>
      <c r="D849">
        <v>3.06</v>
      </c>
      <c r="E849">
        <f t="shared" ref="E849:E912" si="55">_xlfn.T.DIST(D849,4,0)</f>
        <v>1.838114565415656E-2</v>
      </c>
      <c r="H849" s="5">
        <f t="shared" si="54"/>
        <v>102.49535448383591</v>
      </c>
      <c r="I849">
        <v>3.06</v>
      </c>
      <c r="J849">
        <f t="shared" si="52"/>
        <v>1.838114565415656E-2</v>
      </c>
    </row>
    <row r="850" spans="2:10" ht="15.75">
      <c r="B850">
        <v>708</v>
      </c>
      <c r="C850" s="5">
        <f t="shared" si="53"/>
        <v>102.50350923705106</v>
      </c>
      <c r="D850">
        <v>3.07</v>
      </c>
      <c r="E850">
        <f t="shared" si="55"/>
        <v>1.8172036379089204E-2</v>
      </c>
      <c r="H850" s="5">
        <f t="shared" si="54"/>
        <v>102.50350923705106</v>
      </c>
      <c r="I850">
        <v>3.07</v>
      </c>
      <c r="J850">
        <f t="shared" si="52"/>
        <v>1.8172036379089204E-2</v>
      </c>
    </row>
    <row r="851" spans="2:10" ht="15.75">
      <c r="B851">
        <v>709</v>
      </c>
      <c r="C851" s="5">
        <f t="shared" si="53"/>
        <v>102.51166399026621</v>
      </c>
      <c r="D851">
        <v>3.08</v>
      </c>
      <c r="E851">
        <f t="shared" si="55"/>
        <v>1.7965576372291549E-2</v>
      </c>
      <c r="H851" s="5">
        <f t="shared" si="54"/>
        <v>102.51166399026621</v>
      </c>
      <c r="I851">
        <v>3.08</v>
      </c>
      <c r="J851">
        <f t="shared" si="52"/>
        <v>1.7965576372291549E-2</v>
      </c>
    </row>
    <row r="852" spans="2:10" ht="15.75">
      <c r="B852">
        <v>710</v>
      </c>
      <c r="C852" s="5">
        <f t="shared" si="53"/>
        <v>102.51981874348137</v>
      </c>
      <c r="D852">
        <v>3.09</v>
      </c>
      <c r="E852">
        <f t="shared" si="55"/>
        <v>1.7761729925602345E-2</v>
      </c>
      <c r="H852" s="5">
        <f t="shared" si="54"/>
        <v>102.51981874348137</v>
      </c>
      <c r="I852">
        <v>3.09</v>
      </c>
      <c r="J852">
        <f t="shared" si="52"/>
        <v>1.7761729925602345E-2</v>
      </c>
    </row>
    <row r="853" spans="2:10" ht="15.75">
      <c r="B853">
        <v>711</v>
      </c>
      <c r="C853" s="5">
        <f t="shared" si="53"/>
        <v>102.52797349669652</v>
      </c>
      <c r="D853">
        <v>3.1</v>
      </c>
      <c r="E853">
        <f t="shared" si="55"/>
        <v>1.756046181483964E-2</v>
      </c>
      <c r="H853" s="5">
        <f t="shared" si="54"/>
        <v>102.52797349669652</v>
      </c>
      <c r="I853">
        <v>3.1</v>
      </c>
      <c r="J853">
        <f t="shared" si="52"/>
        <v>1.756046181483964E-2</v>
      </c>
    </row>
    <row r="854" spans="2:10" ht="15.75">
      <c r="B854">
        <v>712</v>
      </c>
      <c r="C854" s="5">
        <f t="shared" si="53"/>
        <v>102.53612824991167</v>
      </c>
      <c r="D854">
        <v>3.11</v>
      </c>
      <c r="E854">
        <f t="shared" si="55"/>
        <v>1.7361737293868567E-2</v>
      </c>
      <c r="H854" s="5">
        <f t="shared" si="54"/>
        <v>102.53612824991167</v>
      </c>
      <c r="I854">
        <v>3.11</v>
      </c>
      <c r="J854">
        <f t="shared" si="52"/>
        <v>1.7361737293868567E-2</v>
      </c>
    </row>
    <row r="855" spans="2:10" ht="15.75">
      <c r="B855">
        <v>713</v>
      </c>
      <c r="C855" s="5">
        <f t="shared" si="53"/>
        <v>102.54428300312682</v>
      </c>
      <c r="D855">
        <v>3.12</v>
      </c>
      <c r="E855">
        <f t="shared" si="55"/>
        <v>1.7165522088712429E-2</v>
      </c>
      <c r="H855" s="5">
        <f t="shared" si="54"/>
        <v>102.54428300312682</v>
      </c>
      <c r="I855">
        <v>3.12</v>
      </c>
      <c r="J855">
        <f t="shared" si="52"/>
        <v>1.7165522088712429E-2</v>
      </c>
    </row>
    <row r="856" spans="2:10" ht="15.75">
      <c r="B856">
        <v>714</v>
      </c>
      <c r="C856" s="5">
        <f t="shared" si="53"/>
        <v>102.55243775634197</v>
      </c>
      <c r="D856">
        <v>3.13</v>
      </c>
      <c r="E856">
        <f t="shared" si="55"/>
        <v>1.697178239170832E-2</v>
      </c>
      <c r="H856" s="5">
        <f t="shared" si="54"/>
        <v>102.55243775634197</v>
      </c>
      <c r="I856">
        <v>3.13</v>
      </c>
      <c r="J856">
        <f t="shared" si="52"/>
        <v>1.697178239170832E-2</v>
      </c>
    </row>
    <row r="857" spans="2:10" ht="15.75">
      <c r="B857">
        <v>715</v>
      </c>
      <c r="C857" s="5">
        <f t="shared" si="53"/>
        <v>102.56059250955711</v>
      </c>
      <c r="D857">
        <v>3.14</v>
      </c>
      <c r="E857">
        <f t="shared" si="55"/>
        <v>1.6780484855707666E-2</v>
      </c>
      <c r="H857" s="5">
        <f t="shared" si="54"/>
        <v>102.56059250955711</v>
      </c>
      <c r="I857">
        <v>3.14</v>
      </c>
      <c r="J857">
        <f t="shared" si="52"/>
        <v>1.6780484855707666E-2</v>
      </c>
    </row>
    <row r="858" spans="2:10" ht="15.75">
      <c r="B858">
        <v>716</v>
      </c>
      <c r="C858" s="5">
        <f t="shared" si="53"/>
        <v>102.56874726277226</v>
      </c>
      <c r="D858">
        <v>3.15</v>
      </c>
      <c r="E858">
        <f t="shared" si="55"/>
        <v>1.6591596588322887E-2</v>
      </c>
      <c r="H858" s="5">
        <f t="shared" si="54"/>
        <v>102.56874726277226</v>
      </c>
      <c r="I858">
        <v>3.15</v>
      </c>
      <c r="J858">
        <f t="shared" si="52"/>
        <v>1.6591596588322887E-2</v>
      </c>
    </row>
    <row r="859" spans="2:10" ht="15.75">
      <c r="B859">
        <v>717</v>
      </c>
      <c r="C859" s="5">
        <f t="shared" si="53"/>
        <v>102.57690201598741</v>
      </c>
      <c r="D859">
        <v>3.16</v>
      </c>
      <c r="E859">
        <f t="shared" si="55"/>
        <v>1.6405085146220636E-2</v>
      </c>
      <c r="H859" s="5">
        <f t="shared" si="54"/>
        <v>102.57690201598741</v>
      </c>
      <c r="I859">
        <v>3.16</v>
      </c>
      <c r="J859">
        <f t="shared" si="52"/>
        <v>1.6405085146220636E-2</v>
      </c>
    </row>
    <row r="860" spans="2:10" ht="15.75">
      <c r="B860">
        <v>718</v>
      </c>
      <c r="C860" s="5">
        <f t="shared" si="53"/>
        <v>102.58505676920257</v>
      </c>
      <c r="D860">
        <v>3.17</v>
      </c>
      <c r="E860">
        <f t="shared" si="55"/>
        <v>1.6220918529462402E-2</v>
      </c>
      <c r="H860" s="5">
        <f t="shared" si="54"/>
        <v>102.58505676920257</v>
      </c>
      <c r="I860">
        <v>3.17</v>
      </c>
      <c r="J860">
        <f t="shared" si="52"/>
        <v>1.6220918529462402E-2</v>
      </c>
    </row>
    <row r="861" spans="2:10" ht="15.75">
      <c r="B861">
        <v>719</v>
      </c>
      <c r="C861" s="5">
        <f t="shared" si="53"/>
        <v>102.59321152241772</v>
      </c>
      <c r="D861">
        <v>3.18</v>
      </c>
      <c r="E861">
        <f t="shared" si="55"/>
        <v>1.6039065175892996E-2</v>
      </c>
      <c r="H861" s="5">
        <f t="shared" si="54"/>
        <v>102.59321152241772</v>
      </c>
      <c r="I861">
        <v>3.18</v>
      </c>
      <c r="J861">
        <f t="shared" si="52"/>
        <v>1.6039065175892996E-2</v>
      </c>
    </row>
    <row r="862" spans="2:10" ht="15.75">
      <c r="B862">
        <v>720</v>
      </c>
      <c r="C862" s="5">
        <f t="shared" si="53"/>
        <v>102.60136627563287</v>
      </c>
      <c r="D862">
        <v>3.19</v>
      </c>
      <c r="E862">
        <f t="shared" si="55"/>
        <v>1.5859493955577626E-2</v>
      </c>
      <c r="H862" s="5">
        <f t="shared" si="54"/>
        <v>102.60136627563287</v>
      </c>
      <c r="I862">
        <v>3.19</v>
      </c>
      <c r="J862">
        <f t="shared" si="52"/>
        <v>1.5859493955577626E-2</v>
      </c>
    </row>
    <row r="863" spans="2:10" ht="15.75">
      <c r="B863">
        <v>721</v>
      </c>
      <c r="C863" s="5">
        <f t="shared" si="53"/>
        <v>102.60952102884802</v>
      </c>
      <c r="D863">
        <v>3.2</v>
      </c>
      <c r="E863">
        <f t="shared" si="55"/>
        <v>1.5682174165287874E-2</v>
      </c>
      <c r="H863" s="5">
        <f t="shared" si="54"/>
        <v>102.60952102884802</v>
      </c>
      <c r="I863">
        <v>3.2</v>
      </c>
      <c r="J863">
        <f t="shared" si="52"/>
        <v>1.5682174165287874E-2</v>
      </c>
    </row>
    <row r="864" spans="2:10" ht="15.75">
      <c r="B864">
        <v>722</v>
      </c>
      <c r="C864" s="5">
        <f t="shared" si="53"/>
        <v>102.61767578206317</v>
      </c>
      <c r="D864">
        <v>3.21</v>
      </c>
      <c r="E864">
        <f t="shared" si="55"/>
        <v>1.5507075523037265E-2</v>
      </c>
      <c r="H864" s="5">
        <f t="shared" si="54"/>
        <v>102.61767578206317</v>
      </c>
      <c r="I864">
        <v>3.21</v>
      </c>
      <c r="J864">
        <f t="shared" si="52"/>
        <v>1.5507075523037265E-2</v>
      </c>
    </row>
    <row r="865" spans="2:10" ht="15.75">
      <c r="B865">
        <v>723</v>
      </c>
      <c r="C865" s="5">
        <f t="shared" si="53"/>
        <v>102.62583053527831</v>
      </c>
      <c r="D865">
        <v>3.22</v>
      </c>
      <c r="E865">
        <f t="shared" si="55"/>
        <v>1.5334168162666551E-2</v>
      </c>
      <c r="H865" s="5">
        <f t="shared" si="54"/>
        <v>102.62583053527831</v>
      </c>
      <c r="I865">
        <v>3.22</v>
      </c>
      <c r="J865">
        <f t="shared" si="52"/>
        <v>1.5334168162666551E-2</v>
      </c>
    </row>
    <row r="866" spans="2:10" ht="15.75">
      <c r="B866">
        <v>724</v>
      </c>
      <c r="C866" s="5">
        <f t="shared" si="53"/>
        <v>102.63398528849346</v>
      </c>
      <c r="D866">
        <v>3.23</v>
      </c>
      <c r="E866">
        <f t="shared" si="55"/>
        <v>1.5163422628479466E-2</v>
      </c>
      <c r="H866" s="5">
        <f t="shared" si="54"/>
        <v>102.63398528849346</v>
      </c>
      <c r="I866">
        <v>3.23</v>
      </c>
      <c r="J866">
        <f t="shared" si="52"/>
        <v>1.5163422628479466E-2</v>
      </c>
    </row>
    <row r="867" spans="2:10" ht="15.75">
      <c r="B867">
        <v>725</v>
      </c>
      <c r="C867" s="5">
        <f t="shared" si="53"/>
        <v>102.64214004170861</v>
      </c>
      <c r="D867">
        <v>3.24</v>
      </c>
      <c r="E867">
        <f t="shared" si="55"/>
        <v>1.499480986992887E-2</v>
      </c>
      <c r="H867" s="5">
        <f t="shared" si="54"/>
        <v>102.64214004170861</v>
      </c>
      <c r="I867">
        <v>3.24</v>
      </c>
      <c r="J867">
        <f t="shared" si="52"/>
        <v>1.499480986992887E-2</v>
      </c>
    </row>
    <row r="868" spans="2:10" ht="15.75">
      <c r="B868">
        <v>726</v>
      </c>
      <c r="C868" s="5">
        <f t="shared" si="53"/>
        <v>102.65029479492377</v>
      </c>
      <c r="D868">
        <v>3.25</v>
      </c>
      <c r="E868">
        <f t="shared" si="55"/>
        <v>1.4828301236353926E-2</v>
      </c>
      <c r="H868" s="5">
        <f t="shared" si="54"/>
        <v>102.65029479492377</v>
      </c>
      <c r="I868">
        <v>3.25</v>
      </c>
      <c r="J868">
        <f t="shared" si="52"/>
        <v>1.4828301236353926E-2</v>
      </c>
    </row>
    <row r="869" spans="2:10" ht="15.75">
      <c r="B869">
        <v>727</v>
      </c>
      <c r="C869" s="5">
        <f t="shared" si="53"/>
        <v>102.65844954813892</v>
      </c>
      <c r="D869">
        <v>3.26</v>
      </c>
      <c r="E869">
        <f t="shared" si="55"/>
        <v>1.4663868471768258E-2</v>
      </c>
      <c r="H869" s="5">
        <f t="shared" si="54"/>
        <v>102.65844954813892</v>
      </c>
      <c r="I869">
        <v>3.26</v>
      </c>
      <c r="J869">
        <f t="shared" si="52"/>
        <v>1.4663868471768258E-2</v>
      </c>
    </row>
    <row r="870" spans="2:10" ht="15.75">
      <c r="B870">
        <v>728</v>
      </c>
      <c r="C870" s="5">
        <f t="shared" si="53"/>
        <v>102.66660430135407</v>
      </c>
      <c r="D870">
        <v>3.27</v>
      </c>
      <c r="E870">
        <f t="shared" si="55"/>
        <v>1.4501483709699614E-2</v>
      </c>
      <c r="H870" s="5">
        <f t="shared" si="54"/>
        <v>102.66660430135407</v>
      </c>
      <c r="I870">
        <v>3.27</v>
      </c>
      <c r="J870">
        <f t="shared" si="52"/>
        <v>1.4501483709699614E-2</v>
      </c>
    </row>
    <row r="871" spans="2:10" ht="15.75">
      <c r="B871">
        <v>729</v>
      </c>
      <c r="C871" s="5">
        <f t="shared" si="53"/>
        <v>102.67475905456922</v>
      </c>
      <c r="D871">
        <v>3.28</v>
      </c>
      <c r="E871">
        <f t="shared" si="55"/>
        <v>1.4341119468080931E-2</v>
      </c>
      <c r="H871" s="5">
        <f t="shared" si="54"/>
        <v>102.67475905456922</v>
      </c>
      <c r="I871">
        <v>3.28</v>
      </c>
      <c r="J871">
        <f t="shared" si="52"/>
        <v>1.4341119468080931E-2</v>
      </c>
    </row>
    <row r="872" spans="2:10" ht="15.75">
      <c r="B872">
        <v>730</v>
      </c>
      <c r="C872" s="5">
        <f t="shared" si="53"/>
        <v>102.68291380778437</v>
      </c>
      <c r="D872">
        <v>3.29</v>
      </c>
      <c r="E872">
        <f t="shared" si="55"/>
        <v>1.4182748644193072E-2</v>
      </c>
      <c r="H872" s="5">
        <f t="shared" si="54"/>
        <v>102.68291380778437</v>
      </c>
      <c r="I872">
        <v>3.29</v>
      </c>
      <c r="J872">
        <f t="shared" si="52"/>
        <v>1.4182748644193072E-2</v>
      </c>
    </row>
    <row r="873" spans="2:10" ht="15.75">
      <c r="B873">
        <v>731</v>
      </c>
      <c r="C873" s="5">
        <f t="shared" si="53"/>
        <v>102.69106856099953</v>
      </c>
      <c r="D873">
        <v>3.3</v>
      </c>
      <c r="E873">
        <f t="shared" si="55"/>
        <v>1.4026344509659446E-2</v>
      </c>
      <c r="H873" s="5">
        <f t="shared" si="54"/>
        <v>102.69106856099953</v>
      </c>
      <c r="I873">
        <v>3.3</v>
      </c>
      <c r="J873">
        <f t="shared" si="52"/>
        <v>1.4026344509659446E-2</v>
      </c>
    </row>
    <row r="874" spans="2:10" ht="15.75">
      <c r="B874">
        <v>732</v>
      </c>
      <c r="C874" s="5">
        <f t="shared" si="53"/>
        <v>102.69922331421466</v>
      </c>
      <c r="D874">
        <v>3.31</v>
      </c>
      <c r="E874">
        <f t="shared" si="55"/>
        <v>1.3871880705492317E-2</v>
      </c>
      <c r="H874" s="5">
        <f t="shared" si="54"/>
        <v>102.69922331421466</v>
      </c>
      <c r="I874">
        <v>3.31</v>
      </c>
      <c r="J874">
        <f t="shared" si="52"/>
        <v>1.3871880705492317E-2</v>
      </c>
    </row>
    <row r="875" spans="2:10" ht="15.75">
      <c r="B875">
        <v>733</v>
      </c>
      <c r="C875" s="5">
        <f t="shared" si="53"/>
        <v>102.70737806742981</v>
      </c>
      <c r="D875">
        <v>3.32</v>
      </c>
      <c r="E875">
        <f t="shared" si="55"/>
        <v>1.3719331237191199E-2</v>
      </c>
      <c r="H875" s="5">
        <f t="shared" si="54"/>
        <v>102.70737806742981</v>
      </c>
      <c r="I875">
        <v>3.32</v>
      </c>
      <c r="J875">
        <f t="shared" si="52"/>
        <v>1.3719331237191199E-2</v>
      </c>
    </row>
    <row r="876" spans="2:10" ht="15.75">
      <c r="B876">
        <v>734</v>
      </c>
      <c r="C876" s="5">
        <f t="shared" si="53"/>
        <v>102.71553282064497</v>
      </c>
      <c r="D876">
        <v>3.33</v>
      </c>
      <c r="E876">
        <f t="shared" si="55"/>
        <v>1.3568670469893015E-2</v>
      </c>
      <c r="H876" s="5">
        <f t="shared" si="54"/>
        <v>102.71553282064497</v>
      </c>
      <c r="I876">
        <v>3.33</v>
      </c>
      <c r="J876">
        <f t="shared" si="52"/>
        <v>1.3568670469893015E-2</v>
      </c>
    </row>
    <row r="877" spans="2:10" ht="15.75">
      <c r="B877">
        <v>735</v>
      </c>
      <c r="C877" s="5">
        <f t="shared" si="53"/>
        <v>102.72368757386012</v>
      </c>
      <c r="D877">
        <v>3.34</v>
      </c>
      <c r="E877">
        <f t="shared" si="55"/>
        <v>1.3419873123574325E-2</v>
      </c>
      <c r="H877" s="5">
        <f t="shared" si="54"/>
        <v>102.72368757386012</v>
      </c>
      <c r="I877">
        <v>3.34</v>
      </c>
      <c r="J877">
        <f t="shared" si="52"/>
        <v>1.3419873123574325E-2</v>
      </c>
    </row>
    <row r="878" spans="2:10" ht="15.75">
      <c r="B878">
        <v>736</v>
      </c>
      <c r="C878" s="5">
        <f t="shared" si="53"/>
        <v>102.73184232707527</v>
      </c>
      <c r="D878">
        <v>3.35</v>
      </c>
      <c r="E878">
        <f t="shared" si="55"/>
        <v>1.3272914268305333E-2</v>
      </c>
      <c r="H878" s="5">
        <f t="shared" si="54"/>
        <v>102.73184232707527</v>
      </c>
      <c r="I878">
        <v>3.35</v>
      </c>
      <c r="J878">
        <f t="shared" si="52"/>
        <v>1.3272914268305333E-2</v>
      </c>
    </row>
    <row r="879" spans="2:10" ht="15.75">
      <c r="B879">
        <v>737</v>
      </c>
      <c r="C879" s="5">
        <f t="shared" si="53"/>
        <v>102.73999708029042</v>
      </c>
      <c r="D879">
        <v>3.36</v>
      </c>
      <c r="E879">
        <f t="shared" si="55"/>
        <v>1.3127769319555822E-2</v>
      </c>
      <c r="H879" s="5">
        <f t="shared" si="54"/>
        <v>102.73999708029042</v>
      </c>
      <c r="I879">
        <v>3.36</v>
      </c>
      <c r="J879">
        <f t="shared" si="52"/>
        <v>1.3127769319555822E-2</v>
      </c>
    </row>
    <row r="880" spans="2:10" ht="15.75">
      <c r="B880">
        <v>738</v>
      </c>
      <c r="C880" s="5">
        <f t="shared" si="53"/>
        <v>102.74815183350557</v>
      </c>
      <c r="D880">
        <v>3.37</v>
      </c>
      <c r="E880">
        <f t="shared" si="55"/>
        <v>1.2984414033552744E-2</v>
      </c>
      <c r="H880" s="5">
        <f t="shared" si="54"/>
        <v>102.74815183350557</v>
      </c>
      <c r="I880">
        <v>3.37</v>
      </c>
      <c r="J880">
        <f t="shared" si="52"/>
        <v>1.2984414033552744E-2</v>
      </c>
    </row>
    <row r="881" spans="2:10" ht="15.75">
      <c r="B881">
        <v>739</v>
      </c>
      <c r="C881" s="5">
        <f t="shared" si="53"/>
        <v>102.75630658672071</v>
      </c>
      <c r="D881">
        <v>3.38</v>
      </c>
      <c r="E881">
        <f t="shared" si="55"/>
        <v>1.2842824502689618E-2</v>
      </c>
      <c r="H881" s="5">
        <f t="shared" si="54"/>
        <v>102.75630658672071</v>
      </c>
      <c r="I881">
        <v>3.38</v>
      </c>
      <c r="J881">
        <f t="shared" si="52"/>
        <v>1.2842824502689618E-2</v>
      </c>
    </row>
    <row r="882" spans="2:10" ht="15.75">
      <c r="B882">
        <v>740</v>
      </c>
      <c r="C882" s="5">
        <f t="shared" si="53"/>
        <v>102.76446133993586</v>
      </c>
      <c r="D882">
        <v>3.39</v>
      </c>
      <c r="E882">
        <f t="shared" si="55"/>
        <v>1.2702977150987262E-2</v>
      </c>
      <c r="H882" s="5">
        <f t="shared" si="54"/>
        <v>102.76446133993586</v>
      </c>
      <c r="I882">
        <v>3.39</v>
      </c>
      <c r="J882">
        <f t="shared" si="52"/>
        <v>1.2702977150987262E-2</v>
      </c>
    </row>
    <row r="883" spans="2:10" ht="15.75">
      <c r="B883">
        <v>741</v>
      </c>
      <c r="C883" s="5">
        <f t="shared" si="53"/>
        <v>102.77261609315102</v>
      </c>
      <c r="D883">
        <v>3.4</v>
      </c>
      <c r="E883">
        <f t="shared" si="55"/>
        <v>1.256484872960612E-2</v>
      </c>
      <c r="H883" s="5">
        <f t="shared" si="54"/>
        <v>102.77261609315102</v>
      </c>
      <c r="I883">
        <v>3.4</v>
      </c>
      <c r="J883">
        <f t="shared" si="52"/>
        <v>1.256484872960612E-2</v>
      </c>
    </row>
    <row r="884" spans="2:10" ht="15.75">
      <c r="B884">
        <v>742</v>
      </c>
      <c r="C884" s="5">
        <f t="shared" si="53"/>
        <v>102.78077084636617</v>
      </c>
      <c r="D884">
        <v>3.41</v>
      </c>
      <c r="E884">
        <f t="shared" si="55"/>
        <v>1.2428416312409624E-2</v>
      </c>
      <c r="H884" s="5">
        <f t="shared" si="54"/>
        <v>102.78077084636617</v>
      </c>
      <c r="I884">
        <v>3.41</v>
      </c>
      <c r="J884">
        <f t="shared" si="52"/>
        <v>1.2428416312409624E-2</v>
      </c>
    </row>
    <row r="885" spans="2:10" ht="15.75">
      <c r="B885">
        <v>743</v>
      </c>
      <c r="C885" s="5">
        <f t="shared" si="53"/>
        <v>102.78892559958132</v>
      </c>
      <c r="D885">
        <v>3.42</v>
      </c>
      <c r="E885">
        <f t="shared" si="55"/>
        <v>1.2293657291578797E-2</v>
      </c>
      <c r="H885" s="5">
        <f t="shared" si="54"/>
        <v>102.78892559958132</v>
      </c>
      <c r="I885">
        <v>3.42</v>
      </c>
      <c r="J885">
        <f t="shared" si="52"/>
        <v>1.2293657291578797E-2</v>
      </c>
    </row>
    <row r="886" spans="2:10" ht="15.75">
      <c r="B886">
        <v>744</v>
      </c>
      <c r="C886" s="5">
        <f t="shared" si="53"/>
        <v>102.79708035279647</v>
      </c>
      <c r="D886">
        <v>3.43</v>
      </c>
      <c r="E886">
        <f t="shared" si="55"/>
        <v>1.2160549373277483E-2</v>
      </c>
      <c r="H886" s="5">
        <f t="shared" si="54"/>
        <v>102.79708035279647</v>
      </c>
      <c r="I886">
        <v>3.43</v>
      </c>
      <c r="J886">
        <f t="shared" si="52"/>
        <v>1.2160549373277483E-2</v>
      </c>
    </row>
    <row r="887" spans="2:10" ht="15.75">
      <c r="B887">
        <v>745</v>
      </c>
      <c r="C887" s="5">
        <f t="shared" si="53"/>
        <v>102.80523510601162</v>
      </c>
      <c r="D887">
        <v>3.44</v>
      </c>
      <c r="E887">
        <f t="shared" si="55"/>
        <v>1.2029070573368415E-2</v>
      </c>
      <c r="H887" s="5">
        <f t="shared" si="54"/>
        <v>102.80523510601162</v>
      </c>
      <c r="I887">
        <v>3.44</v>
      </c>
      <c r="J887">
        <f t="shared" si="52"/>
        <v>1.2029070573368415E-2</v>
      </c>
    </row>
    <row r="888" spans="2:10" ht="15.75">
      <c r="B888">
        <v>746</v>
      </c>
      <c r="C888" s="5">
        <f t="shared" si="53"/>
        <v>102.81338985922677</v>
      </c>
      <c r="D888">
        <v>3.45</v>
      </c>
      <c r="E888">
        <f t="shared" si="55"/>
        <v>1.1899199213179499E-2</v>
      </c>
      <c r="H888" s="5">
        <f t="shared" si="54"/>
        <v>102.81338985922677</v>
      </c>
      <c r="I888">
        <v>3.45</v>
      </c>
      <c r="J888">
        <f t="shared" si="52"/>
        <v>1.1899199213179499E-2</v>
      </c>
    </row>
    <row r="889" spans="2:10" ht="15.75">
      <c r="B889">
        <v>747</v>
      </c>
      <c r="C889" s="5">
        <f t="shared" si="53"/>
        <v>102.82154461244193</v>
      </c>
      <c r="D889">
        <v>3.46</v>
      </c>
      <c r="E889">
        <f t="shared" si="55"/>
        <v>1.1770913915320445E-2</v>
      </c>
      <c r="H889" s="5">
        <f t="shared" si="54"/>
        <v>102.82154461244193</v>
      </c>
      <c r="I889">
        <v>3.46</v>
      </c>
      <c r="J889">
        <f t="shared" si="52"/>
        <v>1.1770913915320445E-2</v>
      </c>
    </row>
    <row r="890" spans="2:10" ht="15.75">
      <c r="B890">
        <v>748</v>
      </c>
      <c r="C890" s="5">
        <f t="shared" si="53"/>
        <v>102.82969936565706</v>
      </c>
      <c r="D890">
        <v>3.47</v>
      </c>
      <c r="E890">
        <f t="shared" si="55"/>
        <v>1.1644193599549059E-2</v>
      </c>
      <c r="H890" s="5">
        <f t="shared" si="54"/>
        <v>102.82969936565706</v>
      </c>
      <c r="I890">
        <v>3.47</v>
      </c>
      <c r="J890">
        <f t="shared" si="52"/>
        <v>1.1644193599549059E-2</v>
      </c>
    </row>
    <row r="891" spans="2:10" ht="15.75">
      <c r="B891">
        <v>749</v>
      </c>
      <c r="C891" s="5">
        <f t="shared" si="53"/>
        <v>102.83785411887222</v>
      </c>
      <c r="D891">
        <v>3.48</v>
      </c>
      <c r="E891">
        <f t="shared" si="55"/>
        <v>1.1519017478687388E-2</v>
      </c>
      <c r="H891" s="5">
        <f t="shared" si="54"/>
        <v>102.83785411887222</v>
      </c>
      <c r="I891">
        <v>3.48</v>
      </c>
      <c r="J891">
        <f t="shared" si="52"/>
        <v>1.1519017478687388E-2</v>
      </c>
    </row>
    <row r="892" spans="2:10" ht="15.75">
      <c r="B892">
        <v>750</v>
      </c>
      <c r="C892" s="5">
        <f t="shared" si="53"/>
        <v>102.84600887208737</v>
      </c>
      <c r="D892">
        <v>3.49</v>
      </c>
      <c r="E892">
        <f t="shared" si="55"/>
        <v>1.1395365054586992E-2</v>
      </c>
      <c r="H892" s="5">
        <f t="shared" si="54"/>
        <v>102.84600887208737</v>
      </c>
      <c r="I892">
        <v>3.49</v>
      </c>
      <c r="J892">
        <f t="shared" si="52"/>
        <v>1.1395365054586992E-2</v>
      </c>
    </row>
    <row r="893" spans="2:10" ht="15.75">
      <c r="B893">
        <v>751</v>
      </c>
      <c r="C893" s="5">
        <f t="shared" si="53"/>
        <v>102.85416362530252</v>
      </c>
      <c r="D893">
        <v>3.5</v>
      </c>
      <c r="E893">
        <f t="shared" si="55"/>
        <v>1.1273216114143444E-2</v>
      </c>
      <c r="H893" s="5">
        <f t="shared" si="54"/>
        <v>102.85416362530252</v>
      </c>
      <c r="I893">
        <v>3.5</v>
      </c>
      <c r="J893">
        <f t="shared" si="52"/>
        <v>1.1273216114143444E-2</v>
      </c>
    </row>
    <row r="894" spans="2:10" ht="15.75">
      <c r="B894">
        <v>752</v>
      </c>
      <c r="C894" s="5">
        <f t="shared" si="53"/>
        <v>102.86231837851767</v>
      </c>
      <c r="D894">
        <v>3.51</v>
      </c>
      <c r="E894">
        <f t="shared" si="55"/>
        <v>1.1152550725359365E-2</v>
      </c>
      <c r="H894" s="5">
        <f t="shared" si="54"/>
        <v>102.86231837851767</v>
      </c>
      <c r="I894">
        <v>3.51</v>
      </c>
      <c r="J894">
        <f t="shared" si="52"/>
        <v>1.1152550725359365E-2</v>
      </c>
    </row>
    <row r="895" spans="2:10" ht="15.75">
      <c r="B895">
        <v>753</v>
      </c>
      <c r="C895" s="5">
        <f t="shared" si="53"/>
        <v>102.87047313173282</v>
      </c>
      <c r="D895">
        <v>3.52</v>
      </c>
      <c r="E895">
        <f t="shared" si="55"/>
        <v>1.1033349233456015E-2</v>
      </c>
      <c r="H895" s="5">
        <f t="shared" si="54"/>
        <v>102.87047313173282</v>
      </c>
      <c r="I895">
        <v>3.52</v>
      </c>
      <c r="J895">
        <f t="shared" si="52"/>
        <v>1.1033349233456015E-2</v>
      </c>
    </row>
    <row r="896" spans="2:10" ht="15.75">
      <c r="B896">
        <v>754</v>
      </c>
      <c r="C896" s="5">
        <f t="shared" si="53"/>
        <v>102.87862788494797</v>
      </c>
      <c r="D896">
        <v>3.53</v>
      </c>
      <c r="E896">
        <f t="shared" si="55"/>
        <v>1.0915592257032912E-2</v>
      </c>
      <c r="H896" s="5">
        <f t="shared" si="54"/>
        <v>102.87862788494797</v>
      </c>
      <c r="I896">
        <v>3.53</v>
      </c>
      <c r="J896">
        <f t="shared" si="52"/>
        <v>1.0915592257032912E-2</v>
      </c>
    </row>
    <row r="897" spans="2:10" ht="15.75">
      <c r="B897">
        <v>755</v>
      </c>
      <c r="C897" s="5">
        <f t="shared" si="53"/>
        <v>102.88678263816313</v>
      </c>
      <c r="D897">
        <v>3.54</v>
      </c>
      <c r="E897">
        <f t="shared" si="55"/>
        <v>1.0799260684275152E-2</v>
      </c>
      <c r="H897" s="5">
        <f t="shared" si="54"/>
        <v>102.88678263816313</v>
      </c>
      <c r="I897">
        <v>3.54</v>
      </c>
      <c r="J897">
        <f t="shared" si="52"/>
        <v>1.0799260684275152E-2</v>
      </c>
    </row>
    <row r="898" spans="2:10" ht="15.75">
      <c r="B898">
        <v>756</v>
      </c>
      <c r="C898" s="5">
        <f t="shared" si="53"/>
        <v>102.89493739137826</v>
      </c>
      <c r="D898">
        <v>3.55</v>
      </c>
      <c r="E898">
        <f t="shared" si="55"/>
        <v>1.0684335669208215E-2</v>
      </c>
      <c r="H898" s="5">
        <f t="shared" si="54"/>
        <v>102.89493739137826</v>
      </c>
      <c r="I898">
        <v>3.55</v>
      </c>
      <c r="J898">
        <f t="shared" ref="J898:J943" si="56">_xlfn.T.DIST(I898,4,0)</f>
        <v>1.0684335669208215E-2</v>
      </c>
    </row>
    <row r="899" spans="2:10" ht="15.75">
      <c r="B899">
        <v>757</v>
      </c>
      <c r="C899" s="5">
        <f t="shared" si="53"/>
        <v>102.90309214459342</v>
      </c>
      <c r="D899">
        <v>3.56</v>
      </c>
      <c r="E899">
        <f t="shared" si="55"/>
        <v>1.0570798627999669E-2</v>
      </c>
      <c r="H899" s="5">
        <f t="shared" si="54"/>
        <v>102.90309214459342</v>
      </c>
      <c r="I899">
        <v>3.56</v>
      </c>
      <c r="J899">
        <f t="shared" si="56"/>
        <v>1.0570798627999669E-2</v>
      </c>
    </row>
    <row r="900" spans="2:10" ht="15.75">
      <c r="B900">
        <v>758</v>
      </c>
      <c r="C900" s="5">
        <f t="shared" si="53"/>
        <v>102.91124689780857</v>
      </c>
      <c r="D900">
        <v>3.57</v>
      </c>
      <c r="E900">
        <f t="shared" si="55"/>
        <v>1.045863123530774E-2</v>
      </c>
      <c r="H900" s="5">
        <f t="shared" si="54"/>
        <v>102.91124689780857</v>
      </c>
      <c r="I900">
        <v>3.57</v>
      </c>
      <c r="J900">
        <f t="shared" si="56"/>
        <v>1.045863123530774E-2</v>
      </c>
    </row>
    <row r="901" spans="2:10" ht="15.75">
      <c r="B901">
        <v>759</v>
      </c>
      <c r="C901" s="5">
        <f t="shared" si="53"/>
        <v>102.91940165102372</v>
      </c>
      <c r="D901">
        <v>3.58</v>
      </c>
      <c r="E901">
        <f t="shared" si="55"/>
        <v>1.0347815420676013E-2</v>
      </c>
      <c r="H901" s="5">
        <f t="shared" si="54"/>
        <v>102.91940165102372</v>
      </c>
      <c r="I901">
        <v>3.58</v>
      </c>
      <c r="J901">
        <f t="shared" si="56"/>
        <v>1.0347815420676013E-2</v>
      </c>
    </row>
    <row r="902" spans="2:10" ht="15.75">
      <c r="B902">
        <v>760</v>
      </c>
      <c r="C902" s="5">
        <f t="shared" si="53"/>
        <v>102.92755640423887</v>
      </c>
      <c r="D902">
        <v>3.59</v>
      </c>
      <c r="E902">
        <f t="shared" si="55"/>
        <v>1.0238333364974183E-2</v>
      </c>
      <c r="H902" s="5">
        <f t="shared" si="54"/>
        <v>102.92755640423887</v>
      </c>
      <c r="I902">
        <v>3.59</v>
      </c>
      <c r="J902">
        <f t="shared" si="56"/>
        <v>1.0238333364974183E-2</v>
      </c>
    </row>
    <row r="903" spans="2:10" ht="15.75">
      <c r="B903">
        <v>761</v>
      </c>
      <c r="C903" s="5">
        <f t="shared" si="53"/>
        <v>102.93571115745402</v>
      </c>
      <c r="D903">
        <v>3.6</v>
      </c>
      <c r="E903">
        <f t="shared" si="55"/>
        <v>1.0130167496884291E-2</v>
      </c>
      <c r="H903" s="5">
        <f t="shared" si="54"/>
        <v>102.93571115745402</v>
      </c>
      <c r="I903">
        <v>3.6</v>
      </c>
      <c r="J903">
        <f t="shared" si="56"/>
        <v>1.0130167496884291E-2</v>
      </c>
    </row>
    <row r="904" spans="2:10" ht="15.75">
      <c r="B904">
        <v>762</v>
      </c>
      <c r="C904" s="5">
        <f t="shared" si="53"/>
        <v>102.94386591066917</v>
      </c>
      <c r="D904">
        <v>3.61</v>
      </c>
      <c r="E904">
        <f t="shared" si="55"/>
        <v>1.0023300489432178E-2</v>
      </c>
      <c r="H904" s="5">
        <f t="shared" si="54"/>
        <v>102.94386591066917</v>
      </c>
      <c r="I904">
        <v>3.61</v>
      </c>
      <c r="J904">
        <f t="shared" si="56"/>
        <v>1.0023300489432178E-2</v>
      </c>
    </row>
    <row r="905" spans="2:10" ht="15.75">
      <c r="B905">
        <v>763</v>
      </c>
      <c r="C905" s="5">
        <f t="shared" si="53"/>
        <v>102.95202066388433</v>
      </c>
      <c r="D905">
        <v>3.62</v>
      </c>
      <c r="E905">
        <f t="shared" si="55"/>
        <v>9.9177152565636788E-3</v>
      </c>
      <c r="H905" s="5">
        <f t="shared" si="54"/>
        <v>102.95202066388433</v>
      </c>
      <c r="I905">
        <v>3.62</v>
      </c>
      <c r="J905">
        <f t="shared" si="56"/>
        <v>9.9177152565636788E-3</v>
      </c>
    </row>
    <row r="906" spans="2:10" ht="15.75">
      <c r="B906">
        <v>764</v>
      </c>
      <c r="C906" s="5">
        <f t="shared" si="53"/>
        <v>102.96017541709946</v>
      </c>
      <c r="D906">
        <v>3.63</v>
      </c>
      <c r="E906">
        <f t="shared" si="55"/>
        <v>9.8133949497652036E-3</v>
      </c>
      <c r="H906" s="5">
        <f t="shared" si="54"/>
        <v>102.96017541709946</v>
      </c>
      <c r="I906">
        <v>3.63</v>
      </c>
      <c r="J906">
        <f t="shared" si="56"/>
        <v>9.8133949497652036E-3</v>
      </c>
    </row>
    <row r="907" spans="2:10" ht="15.75">
      <c r="B907">
        <v>765</v>
      </c>
      <c r="C907" s="5">
        <f t="shared" si="53"/>
        <v>102.96833017031462</v>
      </c>
      <c r="D907">
        <v>3.64</v>
      </c>
      <c r="E907">
        <f t="shared" si="55"/>
        <v>9.7103229547283159E-3</v>
      </c>
      <c r="H907" s="5">
        <f t="shared" si="54"/>
        <v>102.96833017031462</v>
      </c>
      <c r="I907">
        <v>3.64</v>
      </c>
      <c r="J907">
        <f t="shared" si="56"/>
        <v>9.7103229547283159E-3</v>
      </c>
    </row>
    <row r="908" spans="2:10" ht="15.75">
      <c r="B908">
        <v>766</v>
      </c>
      <c r="C908" s="5">
        <f t="shared" si="53"/>
        <v>102.97648492352977</v>
      </c>
      <c r="D908">
        <v>3.65</v>
      </c>
      <c r="E908">
        <f t="shared" si="55"/>
        <v>9.6084828880578597E-3</v>
      </c>
      <c r="H908" s="5">
        <f t="shared" si="54"/>
        <v>102.97648492352977</v>
      </c>
      <c r="I908">
        <v>3.65</v>
      </c>
      <c r="J908">
        <f t="shared" si="56"/>
        <v>9.6084828880578597E-3</v>
      </c>
    </row>
    <row r="909" spans="2:10" ht="15.75">
      <c r="B909">
        <v>767</v>
      </c>
      <c r="C909" s="5">
        <f t="shared" si="53"/>
        <v>102.98463967674492</v>
      </c>
      <c r="D909">
        <v>3.66</v>
      </c>
      <c r="E909">
        <f t="shared" si="55"/>
        <v>9.5078585940232517E-3</v>
      </c>
      <c r="H909" s="5">
        <f t="shared" si="54"/>
        <v>102.98463967674492</v>
      </c>
      <c r="I909">
        <v>3.66</v>
      </c>
      <c r="J909">
        <f t="shared" si="56"/>
        <v>9.5078585940232517E-3</v>
      </c>
    </row>
    <row r="910" spans="2:10" ht="15.75">
      <c r="B910">
        <v>768</v>
      </c>
      <c r="C910" s="5">
        <f t="shared" si="53"/>
        <v>102.99279442996007</v>
      </c>
      <c r="D910">
        <v>3.67</v>
      </c>
      <c r="E910">
        <f t="shared" si="55"/>
        <v>9.4084341413526087E-3</v>
      </c>
      <c r="H910" s="5">
        <f t="shared" si="54"/>
        <v>102.99279442996007</v>
      </c>
      <c r="I910">
        <v>3.67</v>
      </c>
      <c r="J910">
        <f t="shared" si="56"/>
        <v>9.4084341413526087E-3</v>
      </c>
    </row>
    <row r="911" spans="2:10" ht="15.75">
      <c r="B911">
        <v>769</v>
      </c>
      <c r="C911" s="5">
        <f t="shared" ref="C911:C943" si="57">$C$27+D911*$C$53</f>
        <v>103.00094918317522</v>
      </c>
      <c r="D911">
        <v>3.68</v>
      </c>
      <c r="E911">
        <f t="shared" si="55"/>
        <v>9.3101938200690574E-3</v>
      </c>
      <c r="H911" s="5">
        <f t="shared" ref="H911:H943" si="58">$C$27+I911*$C$53</f>
        <v>103.00094918317522</v>
      </c>
      <c r="I911">
        <v>3.68</v>
      </c>
      <c r="J911">
        <f t="shared" si="56"/>
        <v>9.3101938200690574E-3</v>
      </c>
    </row>
    <row r="912" spans="2:10" ht="15.75">
      <c r="B912">
        <v>770</v>
      </c>
      <c r="C912" s="5">
        <f t="shared" si="57"/>
        <v>103.00910393639037</v>
      </c>
      <c r="D912">
        <v>3.69</v>
      </c>
      <c r="E912">
        <f t="shared" si="55"/>
        <v>9.213122138369197E-3</v>
      </c>
      <c r="H912" s="5">
        <f t="shared" si="58"/>
        <v>103.00910393639037</v>
      </c>
      <c r="I912">
        <v>3.69</v>
      </c>
      <c r="J912">
        <f t="shared" si="56"/>
        <v>9.213122138369197E-3</v>
      </c>
    </row>
    <row r="913" spans="2:10" ht="15.75">
      <c r="B913">
        <v>771</v>
      </c>
      <c r="C913" s="5">
        <f t="shared" si="57"/>
        <v>103.01725868960553</v>
      </c>
      <c r="D913">
        <v>3.7</v>
      </c>
      <c r="E913">
        <f t="shared" ref="E913:E943" si="59">_xlfn.T.DIST(D913,4,0)</f>
        <v>9.1172038195428511E-3</v>
      </c>
      <c r="H913" s="5">
        <f t="shared" si="58"/>
        <v>103.01725868960553</v>
      </c>
      <c r="I913">
        <v>3.7</v>
      </c>
      <c r="J913">
        <f t="shared" si="56"/>
        <v>9.1172038195428511E-3</v>
      </c>
    </row>
    <row r="914" spans="2:10" ht="15.75">
      <c r="B914">
        <v>772</v>
      </c>
      <c r="C914" s="5">
        <f t="shared" si="57"/>
        <v>103.02541344282066</v>
      </c>
      <c r="D914">
        <v>3.71</v>
      </c>
      <c r="E914">
        <f t="shared" si="59"/>
        <v>9.0224237989341063E-3</v>
      </c>
      <c r="H914" s="5">
        <f t="shared" si="58"/>
        <v>103.02541344282066</v>
      </c>
      <c r="I914">
        <v>3.71</v>
      </c>
      <c r="J914">
        <f t="shared" si="56"/>
        <v>9.0224237989341063E-3</v>
      </c>
    </row>
    <row r="915" spans="2:10" ht="15.75">
      <c r="B915">
        <v>773</v>
      </c>
      <c r="C915" s="5">
        <f t="shared" si="57"/>
        <v>103.03356819603582</v>
      </c>
      <c r="D915">
        <v>3.72</v>
      </c>
      <c r="E915">
        <f t="shared" si="59"/>
        <v>8.9287672209428688E-3</v>
      </c>
      <c r="H915" s="5">
        <f t="shared" si="58"/>
        <v>103.03356819603582</v>
      </c>
      <c r="I915">
        <v>3.72</v>
      </c>
      <c r="J915">
        <f t="shared" si="56"/>
        <v>8.9287672209428688E-3</v>
      </c>
    </row>
    <row r="916" spans="2:10" ht="15.75">
      <c r="B916">
        <v>774</v>
      </c>
      <c r="C916" s="5">
        <f t="shared" si="57"/>
        <v>103.04172294925097</v>
      </c>
      <c r="D916">
        <v>3.73</v>
      </c>
      <c r="E916">
        <f t="shared" si="59"/>
        <v>8.8362194360668157E-3</v>
      </c>
      <c r="H916" s="5">
        <f t="shared" si="58"/>
        <v>103.04172294925097</v>
      </c>
      <c r="I916">
        <v>3.73</v>
      </c>
      <c r="J916">
        <f t="shared" si="56"/>
        <v>8.8362194360668157E-3</v>
      </c>
    </row>
    <row r="917" spans="2:10" ht="15.75">
      <c r="B917">
        <v>775</v>
      </c>
      <c r="C917" s="5">
        <f t="shared" si="57"/>
        <v>103.04987770246612</v>
      </c>
      <c r="D917">
        <v>3.74</v>
      </c>
      <c r="E917">
        <f t="shared" si="59"/>
        <v>8.7447659979830658E-3</v>
      </c>
      <c r="H917" s="5">
        <f t="shared" si="58"/>
        <v>103.04987770246612</v>
      </c>
      <c r="I917">
        <v>3.74</v>
      </c>
      <c r="J917">
        <f t="shared" si="56"/>
        <v>8.7447659979830658E-3</v>
      </c>
    </row>
    <row r="918" spans="2:10" ht="15.75">
      <c r="B918">
        <v>776</v>
      </c>
      <c r="C918" s="5">
        <f t="shared" si="57"/>
        <v>103.05803245568127</v>
      </c>
      <c r="D918">
        <v>3.75</v>
      </c>
      <c r="E918">
        <f t="shared" si="59"/>
        <v>8.6543926606693477E-3</v>
      </c>
      <c r="H918" s="5">
        <f t="shared" si="58"/>
        <v>103.05803245568127</v>
      </c>
      <c r="I918">
        <v>3.75</v>
      </c>
      <c r="J918">
        <f t="shared" si="56"/>
        <v>8.6543926606693477E-3</v>
      </c>
    </row>
    <row r="919" spans="2:10" ht="15.75">
      <c r="B919">
        <v>777</v>
      </c>
      <c r="C919" s="5">
        <f t="shared" si="57"/>
        <v>103.06618720889642</v>
      </c>
      <c r="D919">
        <v>3.76</v>
      </c>
      <c r="E919">
        <f t="shared" si="59"/>
        <v>8.5650853755640955E-3</v>
      </c>
      <c r="H919" s="5">
        <f t="shared" si="58"/>
        <v>103.06618720889642</v>
      </c>
      <c r="I919">
        <v>3.76</v>
      </c>
      <c r="J919">
        <f t="shared" si="56"/>
        <v>8.5650853755640955E-3</v>
      </c>
    </row>
    <row r="920" spans="2:10" ht="15.75">
      <c r="B920">
        <v>778</v>
      </c>
      <c r="C920" s="5">
        <f t="shared" si="57"/>
        <v>103.07434196211157</v>
      </c>
      <c r="D920">
        <v>3.77</v>
      </c>
      <c r="E920">
        <f t="shared" si="59"/>
        <v>8.4768302887651518E-3</v>
      </c>
      <c r="H920" s="5">
        <f t="shared" si="58"/>
        <v>103.07434196211157</v>
      </c>
      <c r="I920">
        <v>3.77</v>
      </c>
      <c r="J920">
        <f t="shared" si="56"/>
        <v>8.4768302887651518E-3</v>
      </c>
    </row>
    <row r="921" spans="2:10" ht="15.75">
      <c r="B921">
        <v>779</v>
      </c>
      <c r="C921" s="5">
        <f t="shared" si="57"/>
        <v>103.08249671532673</v>
      </c>
      <c r="D921">
        <v>3.78</v>
      </c>
      <c r="E921">
        <f t="shared" si="59"/>
        <v>8.3896137382665891E-3</v>
      </c>
      <c r="H921" s="5">
        <f t="shared" si="58"/>
        <v>103.08249671532673</v>
      </c>
      <c r="I921">
        <v>3.78</v>
      </c>
      <c r="J921">
        <f t="shared" si="56"/>
        <v>8.3896137382665891E-3</v>
      </c>
    </row>
    <row r="922" spans="2:10" ht="15.75">
      <c r="B922">
        <v>780</v>
      </c>
      <c r="C922" s="5">
        <f t="shared" si="57"/>
        <v>103.09065146854186</v>
      </c>
      <c r="D922">
        <v>3.79</v>
      </c>
      <c r="E922">
        <f t="shared" si="59"/>
        <v>8.3034222512332907E-3</v>
      </c>
      <c r="H922" s="5">
        <f t="shared" si="58"/>
        <v>103.09065146854186</v>
      </c>
      <c r="I922">
        <v>3.79</v>
      </c>
      <c r="J922">
        <f t="shared" si="56"/>
        <v>8.3034222512332907E-3</v>
      </c>
    </row>
    <row r="923" spans="2:10" ht="15.75">
      <c r="B923">
        <v>781</v>
      </c>
      <c r="C923" s="5">
        <f t="shared" si="57"/>
        <v>103.09880622175702</v>
      </c>
      <c r="D923">
        <v>3.8</v>
      </c>
      <c r="E923">
        <f t="shared" si="59"/>
        <v>8.2182425413127851E-3</v>
      </c>
      <c r="H923" s="5">
        <f t="shared" si="58"/>
        <v>103.09880622175702</v>
      </c>
      <c r="I923">
        <v>3.8</v>
      </c>
      <c r="J923">
        <f t="shared" si="56"/>
        <v>8.2182425413127851E-3</v>
      </c>
    </row>
    <row r="924" spans="2:10" ht="15.75">
      <c r="B924">
        <v>782</v>
      </c>
      <c r="C924" s="5">
        <f t="shared" si="57"/>
        <v>103.10696097497217</v>
      </c>
      <c r="D924">
        <v>3.81</v>
      </c>
      <c r="E924">
        <f t="shared" si="59"/>
        <v>8.1340615059839819E-3</v>
      </c>
      <c r="H924" s="5">
        <f t="shared" si="58"/>
        <v>103.10696097497217</v>
      </c>
      <c r="I924">
        <v>3.81</v>
      </c>
      <c r="J924">
        <f t="shared" si="56"/>
        <v>8.1340615059839819E-3</v>
      </c>
    </row>
    <row r="925" spans="2:10" ht="15.75">
      <c r="B925">
        <v>783</v>
      </c>
      <c r="C925" s="5">
        <f t="shared" si="57"/>
        <v>103.11511572818732</v>
      </c>
      <c r="D925">
        <v>3.82</v>
      </c>
      <c r="E925">
        <f t="shared" si="59"/>
        <v>8.0508662239424204E-3</v>
      </c>
      <c r="H925" s="5">
        <f t="shared" si="58"/>
        <v>103.11511572818732</v>
      </c>
      <c r="I925">
        <v>3.82</v>
      </c>
      <c r="J925">
        <f t="shared" si="56"/>
        <v>8.0508662239424204E-3</v>
      </c>
    </row>
    <row r="926" spans="2:10" ht="15.75">
      <c r="B926">
        <v>784</v>
      </c>
      <c r="C926" s="5">
        <f t="shared" si="57"/>
        <v>103.12327048140247</v>
      </c>
      <c r="D926">
        <v>3.83</v>
      </c>
      <c r="E926">
        <f t="shared" si="59"/>
        <v>7.9686439525214446E-3</v>
      </c>
      <c r="H926" s="5">
        <f t="shared" si="58"/>
        <v>103.12327048140247</v>
      </c>
      <c r="I926">
        <v>3.83</v>
      </c>
      <c r="J926">
        <f t="shared" si="56"/>
        <v>7.9686439525214446E-3</v>
      </c>
    </row>
    <row r="927" spans="2:10" ht="15.75">
      <c r="B927">
        <v>785</v>
      </c>
      <c r="C927" s="5">
        <f t="shared" si="57"/>
        <v>103.13142523461762</v>
      </c>
      <c r="D927">
        <v>3.84</v>
      </c>
      <c r="E927">
        <f t="shared" si="59"/>
        <v>7.8873821251491342E-3</v>
      </c>
      <c r="H927" s="5">
        <f t="shared" si="58"/>
        <v>103.13142523461762</v>
      </c>
      <c r="I927">
        <v>3.84</v>
      </c>
      <c r="J927">
        <f t="shared" si="56"/>
        <v>7.8873821251491342E-3</v>
      </c>
    </row>
    <row r="928" spans="2:10" ht="15.75">
      <c r="B928">
        <v>786</v>
      </c>
      <c r="C928" s="5">
        <f t="shared" si="57"/>
        <v>103.13957998783278</v>
      </c>
      <c r="D928">
        <v>3.85</v>
      </c>
      <c r="E928">
        <f t="shared" si="59"/>
        <v>7.8070683488403571E-3</v>
      </c>
      <c r="H928" s="5">
        <f t="shared" si="58"/>
        <v>103.13957998783278</v>
      </c>
      <c r="I928">
        <v>3.85</v>
      </c>
      <c r="J928">
        <f t="shared" si="56"/>
        <v>7.8070683488403571E-3</v>
      </c>
    </row>
    <row r="929" spans="2:10" ht="15.75">
      <c r="B929">
        <v>787</v>
      </c>
      <c r="C929" s="5">
        <f t="shared" si="57"/>
        <v>103.14773474104793</v>
      </c>
      <c r="D929">
        <v>3.86</v>
      </c>
      <c r="E929">
        <f t="shared" si="59"/>
        <v>7.7276904017236662E-3</v>
      </c>
      <c r="H929" s="5">
        <f t="shared" si="58"/>
        <v>103.14773474104793</v>
      </c>
      <c r="I929">
        <v>3.86</v>
      </c>
      <c r="J929">
        <f t="shared" si="56"/>
        <v>7.7276904017236662E-3</v>
      </c>
    </row>
    <row r="930" spans="2:10" ht="15.75">
      <c r="B930">
        <v>788</v>
      </c>
      <c r="C930" s="5">
        <f t="shared" si="57"/>
        <v>103.15588949426308</v>
      </c>
      <c r="D930">
        <v>3.87</v>
      </c>
      <c r="E930">
        <f t="shared" si="59"/>
        <v>7.6492362306025338E-3</v>
      </c>
      <c r="H930" s="5">
        <f t="shared" si="58"/>
        <v>103.15588949426308</v>
      </c>
      <c r="I930">
        <v>3.87</v>
      </c>
      <c r="J930">
        <f t="shared" si="56"/>
        <v>7.6492362306025338E-3</v>
      </c>
    </row>
    <row r="931" spans="2:10" ht="15.75">
      <c r="B931">
        <v>789</v>
      </c>
      <c r="C931" s="5">
        <f t="shared" si="57"/>
        <v>103.16404424747822</v>
      </c>
      <c r="D931">
        <v>3.88</v>
      </c>
      <c r="E931">
        <f t="shared" si="59"/>
        <v>7.5716939485506252E-3</v>
      </c>
      <c r="H931" s="5">
        <f t="shared" si="58"/>
        <v>103.16404424747822</v>
      </c>
      <c r="I931">
        <v>3.88</v>
      </c>
      <c r="J931">
        <f t="shared" si="56"/>
        <v>7.5716939485506252E-3</v>
      </c>
    </row>
    <row r="932" spans="2:10" ht="15.75">
      <c r="B932">
        <v>790</v>
      </c>
      <c r="C932" s="5">
        <f t="shared" si="57"/>
        <v>103.17219900069337</v>
      </c>
      <c r="D932">
        <v>3.89</v>
      </c>
      <c r="E932">
        <f t="shared" si="59"/>
        <v>7.4950518325405842E-3</v>
      </c>
      <c r="H932" s="5">
        <f t="shared" si="58"/>
        <v>103.17219900069337</v>
      </c>
      <c r="I932">
        <v>3.89</v>
      </c>
      <c r="J932">
        <f t="shared" si="56"/>
        <v>7.4950518325405842E-3</v>
      </c>
    </row>
    <row r="933" spans="2:10" ht="15.75">
      <c r="B933">
        <v>791</v>
      </c>
      <c r="C933" s="5">
        <f t="shared" si="57"/>
        <v>103.18035375390852</v>
      </c>
      <c r="D933">
        <v>3.9</v>
      </c>
      <c r="E933">
        <f t="shared" si="59"/>
        <v>7.4192983211059998E-3</v>
      </c>
      <c r="H933" s="5">
        <f t="shared" si="58"/>
        <v>103.18035375390852</v>
      </c>
      <c r="I933">
        <v>3.9</v>
      </c>
      <c r="J933">
        <f t="shared" si="56"/>
        <v>7.4192983211059998E-3</v>
      </c>
    </row>
    <row r="934" spans="2:10" ht="15.75">
      <c r="B934">
        <v>792</v>
      </c>
      <c r="C934" s="5">
        <f t="shared" si="57"/>
        <v>103.18850850712367</v>
      </c>
      <c r="D934">
        <v>3.91</v>
      </c>
      <c r="E934">
        <f t="shared" si="59"/>
        <v>7.3444220120361193E-3</v>
      </c>
      <c r="H934" s="5">
        <f t="shared" si="58"/>
        <v>103.18850850712367</v>
      </c>
      <c r="I934">
        <v>3.91</v>
      </c>
      <c r="J934">
        <f t="shared" si="56"/>
        <v>7.3444220120361193E-3</v>
      </c>
    </row>
    <row r="935" spans="2:10" ht="15.75">
      <c r="B935">
        <v>793</v>
      </c>
      <c r="C935" s="5">
        <f t="shared" si="57"/>
        <v>103.19666326033882</v>
      </c>
      <c r="D935">
        <v>3.92</v>
      </c>
      <c r="E935">
        <f t="shared" si="59"/>
        <v>7.2704116601029324E-3</v>
      </c>
      <c r="H935" s="5">
        <f t="shared" si="58"/>
        <v>103.19666326033882</v>
      </c>
      <c r="I935">
        <v>3.92</v>
      </c>
      <c r="J935">
        <f t="shared" si="56"/>
        <v>7.2704116601029324E-3</v>
      </c>
    </row>
    <row r="936" spans="2:10" ht="15.75">
      <c r="B936">
        <v>794</v>
      </c>
      <c r="C936" s="5">
        <f t="shared" si="57"/>
        <v>103.20481801355398</v>
      </c>
      <c r="D936">
        <v>3.93</v>
      </c>
      <c r="E936">
        <f t="shared" si="59"/>
        <v>7.1972561748201904E-3</v>
      </c>
      <c r="H936" s="5">
        <f t="shared" si="58"/>
        <v>103.20481801355398</v>
      </c>
      <c r="I936">
        <v>3.93</v>
      </c>
      <c r="J936">
        <f t="shared" si="56"/>
        <v>7.1972561748201904E-3</v>
      </c>
    </row>
    <row r="937" spans="2:10" ht="15.75">
      <c r="B937">
        <v>795</v>
      </c>
      <c r="C937" s="5">
        <f t="shared" si="57"/>
        <v>103.21297276676913</v>
      </c>
      <c r="D937">
        <v>3.94</v>
      </c>
      <c r="E937">
        <f t="shared" si="59"/>
        <v>7.1249446182340007E-3</v>
      </c>
      <c r="H937" s="5">
        <f t="shared" si="58"/>
        <v>103.21297276676913</v>
      </c>
      <c r="I937">
        <v>3.94</v>
      </c>
      <c r="J937">
        <f t="shared" si="56"/>
        <v>7.1249446182340007E-3</v>
      </c>
    </row>
    <row r="938" spans="2:10" ht="15.75">
      <c r="B938">
        <v>796</v>
      </c>
      <c r="C938" s="5">
        <f t="shared" si="57"/>
        <v>103.22112751998428</v>
      </c>
      <c r="D938">
        <v>3.95</v>
      </c>
      <c r="E938">
        <f t="shared" si="59"/>
        <v>7.0534662027445707E-3</v>
      </c>
      <c r="H938" s="5">
        <f t="shared" si="58"/>
        <v>103.22112751998428</v>
      </c>
      <c r="I938">
        <v>3.95</v>
      </c>
      <c r="J938">
        <f t="shared" si="56"/>
        <v>7.0534662027445707E-3</v>
      </c>
    </row>
    <row r="939" spans="2:10" ht="15.75">
      <c r="B939">
        <v>797</v>
      </c>
      <c r="C939" s="5">
        <f t="shared" si="57"/>
        <v>103.22928227319942</v>
      </c>
      <c r="D939">
        <v>3.96</v>
      </c>
      <c r="E939">
        <f t="shared" si="59"/>
        <v>6.9828102889587223E-3</v>
      </c>
      <c r="H939" s="5">
        <f t="shared" si="58"/>
        <v>103.22928227319942</v>
      </c>
      <c r="I939">
        <v>3.96</v>
      </c>
      <c r="J939">
        <f t="shared" si="56"/>
        <v>6.9828102889587223E-3</v>
      </c>
    </row>
    <row r="940" spans="2:10" ht="15.75">
      <c r="B940">
        <v>798</v>
      </c>
      <c r="C940" s="5">
        <f t="shared" si="57"/>
        <v>103.23743702641457</v>
      </c>
      <c r="D940">
        <v>3.97</v>
      </c>
      <c r="E940">
        <f t="shared" si="59"/>
        <v>6.9129663835728241E-3</v>
      </c>
      <c r="H940" s="5">
        <f t="shared" si="58"/>
        <v>103.23743702641457</v>
      </c>
      <c r="I940">
        <v>3.97</v>
      </c>
      <c r="J940">
        <f t="shared" si="56"/>
        <v>6.9129663835728241E-3</v>
      </c>
    </row>
    <row r="941" spans="2:10" ht="15.75">
      <c r="B941">
        <v>799</v>
      </c>
      <c r="C941" s="5">
        <f t="shared" si="57"/>
        <v>103.24559177962972</v>
      </c>
      <c r="D941">
        <v>3.98</v>
      </c>
      <c r="E941">
        <f t="shared" si="59"/>
        <v>6.8439241372856719E-3</v>
      </c>
      <c r="H941" s="5">
        <f t="shared" si="58"/>
        <v>103.24559177962972</v>
      </c>
      <c r="I941">
        <v>3.98</v>
      </c>
      <c r="J941">
        <f t="shared" si="56"/>
        <v>6.8439241372856719E-3</v>
      </c>
    </row>
    <row r="942" spans="2:10" ht="15.75">
      <c r="B942">
        <v>800</v>
      </c>
      <c r="C942" s="5">
        <f t="shared" si="57"/>
        <v>103.25374653284487</v>
      </c>
      <c r="D942">
        <v>3.99</v>
      </c>
      <c r="E942">
        <f t="shared" si="59"/>
        <v>6.7756733427410303E-3</v>
      </c>
      <c r="H942" s="5">
        <f t="shared" si="58"/>
        <v>103.25374653284487</v>
      </c>
      <c r="I942">
        <v>3.99</v>
      </c>
      <c r="J942">
        <f t="shared" si="56"/>
        <v>6.7756733427410303E-3</v>
      </c>
    </row>
    <row r="943" spans="2:10" ht="15.75">
      <c r="B943">
        <v>801</v>
      </c>
      <c r="C943" s="5">
        <f t="shared" si="57"/>
        <v>103.26190128606002</v>
      </c>
      <c r="D943">
        <v>4</v>
      </c>
      <c r="E943">
        <f t="shared" si="59"/>
        <v>6.7082039324993705E-3</v>
      </c>
      <c r="H943" s="5">
        <f t="shared" si="58"/>
        <v>103.26190128606002</v>
      </c>
      <c r="I943">
        <v>4</v>
      </c>
      <c r="J943">
        <f t="shared" si="56"/>
        <v>6.7082039324993705E-3</v>
      </c>
    </row>
    <row r="944" spans="2:10" ht="15.75"/>
    <row r="945" ht="15.75"/>
    <row r="946" ht="15.75"/>
    <row r="947" ht="15.75"/>
    <row r="948" ht="15.75"/>
    <row r="949" ht="15.75"/>
    <row r="950" ht="15.75"/>
    <row r="951" ht="15.75"/>
    <row r="952" ht="15.75"/>
    <row r="953" ht="15.75"/>
    <row r="954" ht="15.75"/>
    <row r="955" ht="15.75"/>
    <row r="956" ht="15.75"/>
    <row r="957" ht="15.75"/>
    <row r="958" ht="15.75"/>
    <row r="959" ht="15.75"/>
    <row r="960" ht="15.75"/>
    <row r="961" ht="15.75"/>
    <row r="962" ht="15.75"/>
    <row r="963" ht="15.75"/>
    <row r="964" ht="15.75"/>
    <row r="965" ht="15.75"/>
    <row r="966" ht="15.75"/>
    <row r="967" ht="15.75"/>
    <row r="968" ht="15.75"/>
    <row r="969" ht="15.75"/>
    <row r="970" ht="15.75"/>
    <row r="971" ht="15.75"/>
    <row r="972" ht="15.75"/>
    <row r="973" ht="15.75"/>
    <row r="974" ht="15.75"/>
    <row r="975" ht="15.75"/>
    <row r="976" ht="15.75"/>
    <row r="977" ht="15.75"/>
    <row r="978" ht="15.75"/>
    <row r="979" ht="15.75"/>
    <row r="980" ht="15.75"/>
    <row r="981" ht="15.75"/>
    <row r="982" ht="15.75"/>
    <row r="983" ht="15.75"/>
    <row r="984" ht="15.75"/>
    <row r="985" ht="15.75"/>
    <row r="986" ht="15.75"/>
    <row r="987" ht="15.75"/>
    <row r="988" ht="15.75"/>
    <row r="989" ht="15.75"/>
    <row r="990" ht="15.75"/>
    <row r="991" ht="15.75"/>
    <row r="992" ht="15.75"/>
    <row r="993" ht="15.75"/>
    <row r="994" ht="15.75"/>
    <row r="995" ht="15.75"/>
    <row r="996" ht="15.75"/>
    <row r="997" ht="15.75"/>
    <row r="998" ht="15.75"/>
    <row r="999" ht="15.75"/>
    <row r="1000" ht="15.75"/>
    <row r="1001" ht="15.75" hidden="1"/>
    <row r="1002" ht="15.75" hidden="1"/>
    <row r="1003" ht="15.75" hidden="1"/>
    <row r="1004" ht="15.75" hidden="1"/>
    <row r="1005" ht="15.75" hidden="1"/>
    <row r="1006" ht="15.75" hidden="1"/>
    <row r="1007" ht="15.75" hidden="1"/>
    <row r="1008" ht="15.75" hidden="1"/>
    <row r="1009" ht="15.75" hidden="1"/>
    <row r="1010" ht="15.75" hidden="1"/>
    <row r="1011" ht="15.75" hidden="1"/>
    <row r="1012" ht="15.75" hidden="1"/>
    <row r="1013" ht="15.75" hidden="1"/>
    <row r="1014" ht="15.75" hidden="1"/>
    <row r="1015" ht="15.75" hidden="1"/>
    <row r="1016" ht="15.75" hidden="1"/>
    <row r="1017" ht="15.75" hidden="1"/>
    <row r="1018" ht="15.75" hidden="1"/>
    <row r="1019" ht="15.75" hidden="1"/>
    <row r="1020" ht="15.75" hidden="1"/>
    <row r="1021" ht="15.75" hidden="1"/>
  </sheetData>
  <pageMargins left="0.75" right="0.75" top="1" bottom="1" header="0.5" footer="0.5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rgb="FF008000"/>
  </sheetPr>
  <dimension ref="A1:O1060"/>
  <sheetViews>
    <sheetView workbookViewId="0"/>
  </sheetViews>
  <sheetFormatPr baseColWidth="10" defaultColWidth="0" defaultRowHeight="15.75" customHeight="1" zeroHeight="1" x14ac:dyDescent="0"/>
  <cols>
    <col min="1" max="1" width="11" customWidth="1"/>
    <col min="2" max="2" width="30.83203125" customWidth="1"/>
    <col min="3" max="12" width="11" customWidth="1"/>
    <col min="13" max="15" width="60.83203125" style="30" hidden="1" customWidth="1"/>
    <col min="16" max="16384" width="11" hidden="1"/>
  </cols>
  <sheetData>
    <row r="1" spans="1:15">
      <c r="A1" s="20"/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N1" s="22"/>
      <c r="O1" s="23"/>
    </row>
    <row r="2" spans="1:15">
      <c r="A2" s="20"/>
      <c r="B2" s="21" t="str">
        <f>IF(T!$D$2=T!$M$2,M2,IF(T!$D$2=T!$N$2,N2,O2))</f>
        <v>During the trial of a new drug the side effects were also examined.</v>
      </c>
      <c r="C2" s="21"/>
      <c r="D2" s="21"/>
      <c r="E2" s="21"/>
      <c r="F2" s="21"/>
      <c r="G2" s="21"/>
      <c r="H2" s="21"/>
      <c r="I2" s="21"/>
      <c r="J2" s="20"/>
      <c r="K2" s="20"/>
      <c r="L2" s="20"/>
      <c r="M2" s="30" t="s">
        <v>46</v>
      </c>
      <c r="N2" s="22" t="s">
        <v>174</v>
      </c>
      <c r="O2" s="23" t="s">
        <v>186</v>
      </c>
    </row>
    <row r="3" spans="1:15">
      <c r="A3" s="20"/>
      <c r="B3" s="21" t="str">
        <f>IF(T!$D$2=T!$M$2,M3,IF(T!$D$2=T!$N$2,N3,O3))</f>
        <v>It was also checked whether the drug influences the fasting blood sugar level.</v>
      </c>
      <c r="C3" s="21"/>
      <c r="D3" s="21"/>
      <c r="E3" s="21"/>
      <c r="F3" s="21"/>
      <c r="G3" s="21"/>
      <c r="H3" s="21"/>
      <c r="I3" s="21"/>
      <c r="J3" s="20"/>
      <c r="K3" s="20"/>
      <c r="L3" s="20"/>
      <c r="M3" s="30" t="s">
        <v>56</v>
      </c>
      <c r="N3" s="22" t="s">
        <v>188</v>
      </c>
      <c r="O3" s="23" t="s">
        <v>187</v>
      </c>
    </row>
    <row r="4" spans="1:15">
      <c r="A4" s="20"/>
      <c r="B4" s="21" t="str">
        <f>IF(T!$D$2=T!$M$2,M4,IF(T!$D$2=T!$N$2,N4,O4))</f>
        <v>We took blood sample from ten treated patients:</v>
      </c>
      <c r="C4" s="21"/>
      <c r="D4" s="21"/>
      <c r="E4" s="21"/>
      <c r="F4" s="21"/>
      <c r="G4" s="21"/>
      <c r="H4" s="21"/>
      <c r="I4" s="21"/>
      <c r="J4" s="20"/>
      <c r="K4" s="20"/>
      <c r="L4" s="20"/>
      <c r="M4" s="30" t="s">
        <v>47</v>
      </c>
      <c r="N4" s="22" t="s">
        <v>175</v>
      </c>
      <c r="O4" s="23" t="s">
        <v>190</v>
      </c>
    </row>
    <row r="5" spans="1:15">
      <c r="A5" s="20"/>
      <c r="B5" s="20"/>
      <c r="C5" s="20"/>
      <c r="D5" s="20"/>
      <c r="E5" s="20"/>
      <c r="F5" s="20"/>
      <c r="G5" s="20"/>
      <c r="H5" s="20"/>
      <c r="I5" s="20"/>
      <c r="J5" s="20"/>
      <c r="K5" s="20"/>
      <c r="L5" s="20"/>
      <c r="M5" s="30" t="s">
        <v>48</v>
      </c>
      <c r="N5" s="22" t="s">
        <v>210</v>
      </c>
      <c r="O5" s="23" t="s">
        <v>191</v>
      </c>
    </row>
    <row r="6" spans="1:15" ht="63">
      <c r="A6" s="20"/>
      <c r="B6" s="2" t="str">
        <f>IF(T!$D$2=T!$M$2,M5,IF(T!$D$2=T!$N$2,N5,O5))</f>
        <v>patient number:</v>
      </c>
      <c r="C6" s="2" t="str">
        <f>IF(T!$D$2=T!$M$2,M6,IF(T!$D$2=T!$N$2,N6,O6))</f>
        <v>fasting blood sugar level (mM):</v>
      </c>
      <c r="D6" s="20"/>
      <c r="E6" s="20"/>
      <c r="F6" s="20"/>
      <c r="G6" s="20"/>
      <c r="H6" s="20"/>
      <c r="I6" s="20"/>
      <c r="J6" s="20"/>
      <c r="K6" s="20"/>
      <c r="L6" s="20"/>
      <c r="M6" s="30" t="s">
        <v>179</v>
      </c>
      <c r="N6" s="22" t="s">
        <v>189</v>
      </c>
      <c r="O6" s="23" t="s">
        <v>192</v>
      </c>
    </row>
    <row r="7" spans="1:15">
      <c r="A7" s="20"/>
      <c r="B7" s="1">
        <v>1</v>
      </c>
      <c r="C7" s="1">
        <v>4.5999999999999996</v>
      </c>
      <c r="D7" s="20"/>
      <c r="E7" s="20"/>
      <c r="F7" s="20"/>
      <c r="G7" s="20"/>
      <c r="H7" s="20"/>
      <c r="I7" s="20"/>
      <c r="J7" s="20"/>
      <c r="K7" s="20"/>
      <c r="L7" s="20"/>
      <c r="M7" s="30" t="s">
        <v>53</v>
      </c>
      <c r="N7" s="22" t="s">
        <v>176</v>
      </c>
      <c r="O7" s="23" t="s">
        <v>193</v>
      </c>
    </row>
    <row r="8" spans="1:15">
      <c r="A8" s="20"/>
      <c r="B8" s="1">
        <v>2</v>
      </c>
      <c r="C8" s="1">
        <v>5.0999999999999996</v>
      </c>
      <c r="D8" s="20"/>
      <c r="E8" s="20"/>
      <c r="F8" s="20"/>
      <c r="G8" s="20"/>
      <c r="H8" s="20"/>
      <c r="I8" s="20"/>
      <c r="J8" s="20"/>
      <c r="K8" s="20"/>
      <c r="L8" s="20"/>
      <c r="M8" s="30" t="s">
        <v>49</v>
      </c>
      <c r="N8" s="22" t="s">
        <v>177</v>
      </c>
      <c r="O8" s="23" t="s">
        <v>602</v>
      </c>
    </row>
    <row r="9" spans="1:15">
      <c r="A9" s="20"/>
      <c r="B9" s="1">
        <v>3</v>
      </c>
      <c r="C9" s="1">
        <v>4.4000000000000004</v>
      </c>
      <c r="D9" s="20"/>
      <c r="E9" s="20"/>
      <c r="F9" s="20"/>
      <c r="G9" s="20"/>
      <c r="H9" s="20"/>
      <c r="I9" s="20"/>
      <c r="J9" s="20"/>
      <c r="K9" s="20"/>
      <c r="L9" s="20"/>
      <c r="N9" s="22"/>
      <c r="O9" s="23"/>
    </row>
    <row r="10" spans="1:15">
      <c r="A10" s="20"/>
      <c r="B10" s="1">
        <v>4</v>
      </c>
      <c r="C10" s="1">
        <v>4.0999999999999996</v>
      </c>
      <c r="D10" s="20"/>
      <c r="E10" s="20"/>
      <c r="F10" s="20"/>
      <c r="G10" s="20"/>
      <c r="H10" s="20"/>
      <c r="I10" s="20"/>
      <c r="J10" s="20"/>
      <c r="K10" s="20"/>
      <c r="L10" s="20"/>
      <c r="M10" s="30" t="s">
        <v>50</v>
      </c>
      <c r="N10" s="22" t="s">
        <v>178</v>
      </c>
      <c r="O10" s="23" t="s">
        <v>195</v>
      </c>
    </row>
    <row r="11" spans="1:15">
      <c r="A11" s="20"/>
      <c r="B11" s="1">
        <v>5</v>
      </c>
      <c r="C11" s="1">
        <v>4.7</v>
      </c>
      <c r="D11" s="20"/>
      <c r="E11" s="20"/>
      <c r="F11" s="20"/>
      <c r="G11" s="20"/>
      <c r="H11" s="20"/>
      <c r="I11" s="20"/>
      <c r="J11" s="20"/>
      <c r="K11" s="20"/>
      <c r="L11" s="20"/>
      <c r="M11" s="30" t="s">
        <v>85</v>
      </c>
      <c r="N11" s="22" t="s">
        <v>180</v>
      </c>
      <c r="O11" s="23" t="s">
        <v>196</v>
      </c>
    </row>
    <row r="12" spans="1:15">
      <c r="A12" s="20"/>
      <c r="B12" s="1">
        <v>6</v>
      </c>
      <c r="C12" s="1">
        <v>4.2</v>
      </c>
      <c r="D12" s="20"/>
      <c r="E12" s="20"/>
      <c r="F12" s="20"/>
      <c r="G12" s="20"/>
      <c r="H12" s="20"/>
      <c r="I12" s="20"/>
      <c r="J12" s="20"/>
      <c r="K12" s="20"/>
      <c r="L12" s="20"/>
      <c r="M12" s="30" t="s">
        <v>51</v>
      </c>
      <c r="N12" s="22" t="s">
        <v>181</v>
      </c>
      <c r="O12" s="23" t="s">
        <v>197</v>
      </c>
    </row>
    <row r="13" spans="1:15">
      <c r="A13" s="20"/>
      <c r="B13" s="1">
        <v>7</v>
      </c>
      <c r="C13" s="1">
        <v>4.0999999999999996</v>
      </c>
      <c r="D13" s="20"/>
      <c r="E13" s="20"/>
      <c r="F13" s="20"/>
      <c r="G13" s="20"/>
      <c r="H13" s="20"/>
      <c r="I13" s="20"/>
      <c r="J13" s="20"/>
      <c r="K13" s="20"/>
      <c r="L13" s="20"/>
      <c r="M13" s="30" t="s">
        <v>52</v>
      </c>
      <c r="N13" s="22" t="s">
        <v>243</v>
      </c>
      <c r="O13" s="23" t="s">
        <v>198</v>
      </c>
    </row>
    <row r="14" spans="1:15">
      <c r="A14" s="20"/>
      <c r="B14" s="1">
        <v>8</v>
      </c>
      <c r="C14" s="1">
        <v>5.0999999999999996</v>
      </c>
      <c r="D14" s="20"/>
      <c r="E14" s="20"/>
      <c r="F14" s="20"/>
      <c r="G14" s="20"/>
      <c r="H14" s="20"/>
      <c r="I14" s="20"/>
      <c r="J14" s="20"/>
      <c r="K14" s="20"/>
      <c r="L14" s="20"/>
      <c r="M14" s="30" t="s">
        <v>182</v>
      </c>
      <c r="N14" s="22" t="s">
        <v>183</v>
      </c>
      <c r="O14" s="23" t="s">
        <v>199</v>
      </c>
    </row>
    <row r="15" spans="1:15">
      <c r="A15" s="20"/>
      <c r="B15" s="1">
        <v>9</v>
      </c>
      <c r="C15" s="1">
        <v>4.5</v>
      </c>
      <c r="D15" s="20"/>
      <c r="E15" s="20"/>
      <c r="F15" s="20"/>
      <c r="G15" s="20"/>
      <c r="H15" s="20"/>
      <c r="I15" s="20"/>
      <c r="J15" s="20"/>
      <c r="K15" s="20"/>
      <c r="L15" s="20"/>
      <c r="M15" s="30" t="s">
        <v>55</v>
      </c>
      <c r="N15" s="22" t="s">
        <v>184</v>
      </c>
      <c r="O15" s="23" t="s">
        <v>200</v>
      </c>
    </row>
    <row r="16" spans="1:15">
      <c r="A16" s="20"/>
      <c r="B16" s="1">
        <v>10</v>
      </c>
      <c r="C16" s="1">
        <v>4.4000000000000004</v>
      </c>
      <c r="D16" s="20"/>
      <c r="E16" s="20"/>
      <c r="F16" s="20"/>
      <c r="G16" s="20"/>
      <c r="H16" s="20"/>
      <c r="I16" s="20"/>
      <c r="J16" s="20"/>
      <c r="K16" s="20"/>
      <c r="L16" s="20"/>
      <c r="M16" s="30" t="s">
        <v>54</v>
      </c>
      <c r="N16" s="22" t="s">
        <v>185</v>
      </c>
      <c r="O16" s="23" t="s">
        <v>201</v>
      </c>
    </row>
    <row r="17" spans="1:15">
      <c r="A17" s="20"/>
      <c r="B17" s="20"/>
      <c r="C17" s="20"/>
      <c r="D17" s="20"/>
      <c r="E17" s="20"/>
      <c r="F17" s="20"/>
      <c r="G17" s="20"/>
      <c r="H17" s="20"/>
      <c r="I17" s="20"/>
      <c r="J17" s="20"/>
      <c r="K17" s="20"/>
      <c r="L17" s="20"/>
      <c r="M17" s="30" t="s">
        <v>168</v>
      </c>
      <c r="N17" s="22" t="s">
        <v>263</v>
      </c>
      <c r="O17" s="23" t="s">
        <v>264</v>
      </c>
    </row>
    <row r="18" spans="1:15">
      <c r="A18" s="20"/>
      <c r="B18" s="21" t="str">
        <f>IF(T!$D$2=T!$M$2,M7,IF(T!$D$2=T!$N$2,N7,O7))</f>
        <v>Is there a significant deviation from the 5.0 mM normal value at 10% level of significance?</v>
      </c>
      <c r="C18" s="21"/>
      <c r="D18" s="21"/>
      <c r="E18" s="21"/>
      <c r="F18" s="21"/>
      <c r="G18" s="21"/>
      <c r="H18" s="21"/>
      <c r="I18" s="21"/>
      <c r="J18" s="20"/>
      <c r="K18" s="20"/>
      <c r="L18" s="20"/>
      <c r="M18" s="30" t="s">
        <v>262</v>
      </c>
      <c r="N18" s="22" t="s">
        <v>261</v>
      </c>
      <c r="O18" s="23" t="s">
        <v>260</v>
      </c>
    </row>
    <row r="19" spans="1:15">
      <c r="A19" s="20"/>
      <c r="B19" s="21" t="str">
        <f>IF(T!$D$2=T!$M$2,M8,IF(T!$D$2=T!$N$2,N8,O8))</f>
        <v>Consider the distribution as normal.</v>
      </c>
      <c r="C19" s="21"/>
      <c r="D19" s="21"/>
      <c r="E19" s="21"/>
      <c r="F19" s="21"/>
      <c r="G19" s="21"/>
      <c r="H19" s="21"/>
      <c r="I19" s="21"/>
      <c r="J19" s="20"/>
      <c r="K19" s="20"/>
      <c r="L19" s="20"/>
      <c r="M19" s="30" t="str">
        <f>IF(T!$D$2=T!$M$2,M18,IF(T!$D$2=T!$N$2,N18,O18))</f>
        <v>The t-distribution for the H_0 _x000D_with the confidence interval and _x000D_the sample t-value (arrow)</v>
      </c>
      <c r="N19" s="22"/>
      <c r="O19" s="23"/>
    </row>
    <row r="20" spans="1:15">
      <c r="A20" s="20"/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N20" s="22"/>
      <c r="O20" s="23"/>
    </row>
    <row r="21" spans="1:15" ht="47.25">
      <c r="A21" s="20"/>
      <c r="B21" s="2" t="str">
        <f>IF(T!$D$2=T!$M$2,M10,IF(T!$D$2=T!$N$2,N10,O10))</f>
        <v>What test should be used? Answer with the code given in the description.</v>
      </c>
      <c r="C21" s="3"/>
      <c r="D21" s="20"/>
      <c r="E21" s="20"/>
      <c r="F21" s="20"/>
      <c r="G21" s="20"/>
      <c r="H21" s="20"/>
      <c r="I21" s="20"/>
      <c r="J21" s="20"/>
      <c r="K21" s="20"/>
      <c r="L21" s="20"/>
      <c r="M21" s="30" t="s">
        <v>265</v>
      </c>
      <c r="N21" s="22" t="s">
        <v>266</v>
      </c>
      <c r="O21" s="23" t="s">
        <v>267</v>
      </c>
    </row>
    <row r="22" spans="1:15" ht="31.5">
      <c r="A22" s="20"/>
      <c r="B22" s="2" t="str">
        <f>IF(T!$D$2=T!$M$2,M11,IF(T!$D$2=T!$N$2,N11,O11))</f>
        <v>Find the test statistic calculated from the sample.</v>
      </c>
      <c r="C22" s="3"/>
      <c r="D22" s="20"/>
      <c r="E22" s="20"/>
      <c r="F22" s="20"/>
      <c r="G22" s="20"/>
      <c r="H22" s="20"/>
      <c r="I22" s="20"/>
      <c r="J22" s="20"/>
      <c r="K22" s="20"/>
      <c r="L22" s="20"/>
      <c r="M22" s="30" t="str">
        <f>IF(T!$D$2=T!$M$2,M21,IF(T!$D$2=T!$N$2,N21,O21))</f>
        <v>t-value</v>
      </c>
      <c r="N22" s="22"/>
      <c r="O22" s="23"/>
    </row>
    <row r="23" spans="1:15" ht="47.25">
      <c r="A23" s="20"/>
      <c r="B23" s="2" t="str">
        <f>IF(T!$D$2=T!$M$2,M12,IF(T!$D$2=T!$N$2,N12,O12))</f>
        <v>Give the number of degrees of freedom used during the generation of the H_0 distribution.</v>
      </c>
      <c r="C23" s="3"/>
      <c r="D23" s="20"/>
      <c r="E23" s="20"/>
      <c r="F23" s="20"/>
      <c r="G23" s="20"/>
      <c r="H23" s="20"/>
      <c r="I23" s="20"/>
      <c r="J23" s="20"/>
      <c r="K23" s="20"/>
      <c r="L23" s="20"/>
      <c r="N23" s="22"/>
      <c r="O23" s="23"/>
    </row>
    <row r="24" spans="1:15" ht="31.5">
      <c r="A24" s="20"/>
      <c r="B24" s="2" t="str">
        <f>IF(T!$D$2=T!$M$2,M13,IF(T!$D$2=T!$N$2,N13,O13))</f>
        <v>Give the two-tailed sample p-value.</v>
      </c>
      <c r="C24" s="3"/>
      <c r="D24" s="20"/>
      <c r="E24" s="20"/>
      <c r="F24" s="20"/>
      <c r="G24" s="20"/>
      <c r="H24" s="20"/>
      <c r="I24" s="20"/>
      <c r="J24" s="20"/>
      <c r="K24" s="20"/>
      <c r="L24" s="20"/>
      <c r="N24" s="22"/>
      <c r="O24" s="23"/>
    </row>
    <row r="25" spans="1:15" ht="31.5">
      <c r="A25" s="20"/>
      <c r="B25" s="2" t="str">
        <f>IF(T!$D$2=T!$M$2,M14,IF(T!$D$2=T!$N$2,N14,O14))</f>
        <v>Should the null hypothesis be rejected? (yes=1, no=0)</v>
      </c>
      <c r="C25" s="3"/>
      <c r="D25" s="20"/>
      <c r="E25" s="20"/>
      <c r="F25" s="20"/>
      <c r="G25" s="20"/>
      <c r="H25" s="20"/>
      <c r="I25" s="20"/>
      <c r="J25" s="20"/>
      <c r="K25" s="20"/>
      <c r="L25" s="20"/>
      <c r="N25" s="22"/>
      <c r="O25" s="23"/>
    </row>
    <row r="26" spans="1:15" ht="31.5">
      <c r="A26" s="20"/>
      <c r="B26" s="2" t="str">
        <f>IF(T!$D$2=T!$M$2,M15,IF(T!$D$2=T!$N$2,N15,O15))</f>
        <v>Is there a significant side effect? (yes=1, no=0)</v>
      </c>
      <c r="C26" s="3"/>
      <c r="D26" s="20"/>
      <c r="E26" s="20"/>
      <c r="F26" s="20"/>
      <c r="G26" s="20"/>
      <c r="H26" s="20"/>
      <c r="I26" s="20"/>
      <c r="J26" s="20"/>
      <c r="K26" s="20"/>
      <c r="L26" s="20"/>
      <c r="N26" s="22"/>
      <c r="O26" s="23"/>
    </row>
    <row r="27" spans="1:15" ht="31.5">
      <c r="A27" s="20"/>
      <c r="B27" s="2" t="str">
        <f>IF(T!$D$2=T!$M$2,M16,IF(T!$D$2=T!$N$2,N16,O16))</f>
        <v>What is the possible decision error?  (α=1, β=2)</v>
      </c>
      <c r="C27" s="3"/>
      <c r="D27" s="20"/>
      <c r="E27" s="20"/>
      <c r="F27" s="20"/>
      <c r="G27" s="20"/>
      <c r="H27" s="20"/>
      <c r="I27" s="20"/>
      <c r="J27" s="20"/>
      <c r="K27" s="20"/>
      <c r="L27" s="20"/>
    </row>
    <row r="28" spans="1:15">
      <c r="A28" s="20"/>
      <c r="B28" s="20"/>
      <c r="C28" s="20"/>
      <c r="D28" s="20"/>
      <c r="E28" s="20"/>
      <c r="F28" s="20"/>
      <c r="G28" s="20"/>
      <c r="H28" s="20"/>
      <c r="I28" s="20"/>
      <c r="J28" s="20"/>
      <c r="K28" s="20"/>
      <c r="L28" s="20"/>
    </row>
    <row r="29" spans="1:15">
      <c r="A29" s="20"/>
      <c r="B29" s="20"/>
      <c r="C29" s="20"/>
      <c r="D29" s="20"/>
      <c r="E29" s="20"/>
      <c r="F29" s="20"/>
      <c r="G29" s="20"/>
      <c r="H29" s="20"/>
      <c r="I29" s="20"/>
      <c r="J29" s="20"/>
      <c r="K29" s="20"/>
      <c r="L29" s="20"/>
    </row>
    <row r="30" spans="1:15">
      <c r="A30" s="20"/>
      <c r="B30" s="20"/>
      <c r="C30" s="20"/>
      <c r="D30" s="20"/>
      <c r="E30" s="20"/>
      <c r="F30" s="20"/>
      <c r="G30" s="20"/>
      <c r="H30" s="20"/>
      <c r="I30" s="20"/>
      <c r="J30" s="20"/>
      <c r="K30" s="20"/>
      <c r="L30" s="20"/>
    </row>
    <row r="31" spans="1:15">
      <c r="A31" s="20"/>
      <c r="B31" s="20"/>
      <c r="C31" s="20"/>
      <c r="D31" s="20"/>
      <c r="E31" s="20"/>
      <c r="F31" s="20"/>
      <c r="G31" s="20"/>
      <c r="H31" s="20"/>
      <c r="I31" s="20"/>
      <c r="J31" s="20"/>
      <c r="K31" s="20"/>
      <c r="L31" s="20"/>
    </row>
    <row r="32" spans="1:15">
      <c r="A32" s="20"/>
      <c r="B32" s="20"/>
      <c r="C32" s="20"/>
      <c r="D32" s="20"/>
      <c r="E32" s="20"/>
      <c r="F32" s="20"/>
      <c r="G32" s="20"/>
      <c r="H32" s="20"/>
      <c r="I32" s="20"/>
      <c r="J32" s="20"/>
      <c r="K32" s="20"/>
      <c r="L32" s="20"/>
    </row>
    <row r="33" spans="1:12">
      <c r="A33" s="20"/>
      <c r="B33" s="20"/>
      <c r="C33" s="20"/>
      <c r="D33" s="20"/>
      <c r="E33" s="20"/>
      <c r="F33" s="20"/>
      <c r="G33" s="20"/>
      <c r="H33" s="20"/>
      <c r="I33" s="20"/>
      <c r="J33" s="20"/>
      <c r="K33" s="20"/>
      <c r="L33" s="20"/>
    </row>
    <row r="34" spans="1:12">
      <c r="A34" s="20"/>
      <c r="B34" s="20"/>
      <c r="C34" s="20"/>
      <c r="D34" s="20"/>
      <c r="E34" s="20"/>
      <c r="F34" s="20"/>
      <c r="G34" s="20"/>
      <c r="H34" s="20"/>
      <c r="I34" s="20"/>
      <c r="J34" s="20"/>
      <c r="K34" s="20"/>
      <c r="L34" s="20"/>
    </row>
    <row r="35" spans="1:12">
      <c r="A35" s="20"/>
      <c r="B35" s="20"/>
      <c r="C35" s="20"/>
      <c r="D35" s="20"/>
      <c r="E35" s="20"/>
      <c r="F35" s="20"/>
      <c r="G35" s="20"/>
      <c r="H35" s="20"/>
      <c r="I35" s="20"/>
      <c r="J35" s="20"/>
      <c r="K35" s="20"/>
      <c r="L35" s="20"/>
    </row>
    <row r="36" spans="1:12">
      <c r="A36" s="20"/>
      <c r="B36" s="20"/>
      <c r="C36" s="20"/>
      <c r="D36" s="20"/>
      <c r="E36" s="20"/>
      <c r="F36" s="20"/>
      <c r="G36" s="20"/>
      <c r="H36" s="20"/>
      <c r="I36" s="20"/>
      <c r="J36" s="20"/>
      <c r="K36" s="20"/>
      <c r="L36" s="20"/>
    </row>
    <row r="37" spans="1:12">
      <c r="A37" s="20"/>
      <c r="B37" s="20"/>
      <c r="C37" s="20"/>
      <c r="D37" s="20"/>
      <c r="E37" s="20"/>
      <c r="F37" s="20"/>
      <c r="G37" s="20"/>
      <c r="H37" s="20"/>
      <c r="I37" s="20"/>
      <c r="J37" s="20"/>
      <c r="K37" s="20"/>
      <c r="L37" s="20"/>
    </row>
    <row r="38" spans="1:12">
      <c r="A38" s="20"/>
      <c r="B38" s="20"/>
      <c r="C38" s="20"/>
      <c r="D38" s="20"/>
      <c r="E38" s="20"/>
      <c r="F38" s="20"/>
      <c r="G38" s="20"/>
      <c r="H38" s="20"/>
      <c r="I38" s="20"/>
      <c r="J38" s="20"/>
      <c r="K38" s="20"/>
      <c r="L38" s="20"/>
    </row>
    <row r="39" spans="1:12">
      <c r="A39" s="20"/>
      <c r="B39" s="20"/>
      <c r="C39" s="20"/>
      <c r="D39" s="20"/>
      <c r="E39" s="20"/>
      <c r="F39" s="20"/>
      <c r="G39" s="20"/>
      <c r="H39" s="20"/>
      <c r="I39" s="20"/>
      <c r="J39" s="20"/>
      <c r="K39" s="20"/>
      <c r="L39" s="20"/>
    </row>
    <row r="40" spans="1:12">
      <c r="A40" s="20"/>
      <c r="B40" s="20"/>
      <c r="C40" s="20"/>
      <c r="D40" s="20"/>
      <c r="E40" s="20"/>
      <c r="F40" s="20"/>
      <c r="G40" s="20"/>
      <c r="H40" s="20"/>
      <c r="I40" s="20"/>
      <c r="J40" s="20"/>
      <c r="K40" s="20"/>
      <c r="L40" s="20"/>
    </row>
    <row r="41" spans="1:12"/>
    <row r="42" spans="1:12"/>
    <row r="43" spans="1:12"/>
    <row r="44" spans="1:12"/>
    <row r="45" spans="1:12"/>
    <row r="46" spans="1:12"/>
    <row r="47" spans="1:12"/>
    <row r="48" spans="1:12"/>
    <row r="49"/>
    <row r="50"/>
    <row r="51"/>
    <row r="52"/>
    <row r="53"/>
    <row r="54"/>
    <row r="55"/>
    <row r="56"/>
    <row r="57"/>
    <row r="58"/>
    <row r="59"/>
    <row r="60"/>
    <row r="61"/>
    <row r="62"/>
    <row r="63"/>
    <row r="64"/>
    <row r="65"/>
    <row r="66"/>
    <row r="67"/>
    <row r="68"/>
    <row r="69"/>
    <row r="70"/>
    <row r="71"/>
    <row r="72"/>
    <row r="73"/>
    <row r="74"/>
    <row r="75"/>
    <row r="76"/>
    <row r="77"/>
    <row r="78"/>
    <row r="79"/>
    <row r="80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  <row r="218"/>
    <row r="219"/>
    <row r="220"/>
    <row r="221"/>
    <row r="222"/>
    <row r="223"/>
    <row r="224"/>
    <row r="225"/>
    <row r="226"/>
    <row r="227"/>
    <row r="228"/>
    <row r="229"/>
    <row r="230"/>
    <row r="231"/>
    <row r="232"/>
    <row r="233"/>
    <row r="234"/>
    <row r="235"/>
    <row r="236"/>
    <row r="237"/>
    <row r="238"/>
    <row r="239"/>
    <row r="240"/>
    <row r="241"/>
    <row r="242"/>
    <row r="243"/>
    <row r="244"/>
    <row r="245"/>
    <row r="246"/>
    <row r="247"/>
    <row r="248"/>
    <row r="249"/>
    <row r="250"/>
    <row r="251"/>
    <row r="252"/>
    <row r="253"/>
    <row r="254"/>
    <row r="255"/>
    <row r="256"/>
    <row r="257"/>
    <row r="258"/>
    <row r="259"/>
    <row r="260"/>
    <row r="261"/>
    <row r="262"/>
    <row r="263"/>
    <row r="264"/>
    <row r="265"/>
    <row r="266"/>
    <row r="267"/>
    <row r="268"/>
    <row r="269"/>
    <row r="270"/>
    <row r="271"/>
    <row r="272"/>
    <row r="273"/>
    <row r="274"/>
    <row r="275"/>
    <row r="276"/>
    <row r="277"/>
    <row r="278"/>
    <row r="279"/>
    <row r="280"/>
    <row r="281"/>
    <row r="282"/>
    <row r="283"/>
    <row r="284"/>
    <row r="285"/>
    <row r="286"/>
    <row r="287"/>
    <row r="288"/>
    <row r="289"/>
    <row r="290"/>
    <row r="291"/>
    <row r="292"/>
    <row r="293"/>
    <row r="294"/>
    <row r="295"/>
    <row r="296"/>
    <row r="297"/>
    <row r="298"/>
    <row r="299"/>
    <row r="300"/>
    <row r="301"/>
    <row r="302"/>
    <row r="303"/>
    <row r="304"/>
    <row r="305"/>
    <row r="306"/>
    <row r="307"/>
    <row r="308"/>
    <row r="309"/>
    <row r="310"/>
    <row r="311"/>
    <row r="312"/>
    <row r="313"/>
    <row r="314"/>
    <row r="315"/>
    <row r="316"/>
    <row r="317"/>
    <row r="318"/>
    <row r="319"/>
    <row r="320"/>
    <row r="321"/>
    <row r="322"/>
    <row r="323"/>
    <row r="324"/>
    <row r="325"/>
    <row r="326"/>
    <row r="327"/>
    <row r="328"/>
    <row r="329"/>
    <row r="330"/>
    <row r="331"/>
    <row r="332"/>
    <row r="333"/>
    <row r="334"/>
    <row r="335"/>
    <row r="336"/>
    <row r="337"/>
    <row r="338"/>
    <row r="339"/>
    <row r="340"/>
    <row r="341"/>
    <row r="342"/>
    <row r="343"/>
    <row r="344"/>
    <row r="345"/>
    <row r="346"/>
    <row r="347"/>
    <row r="348"/>
    <row r="349"/>
    <row r="350"/>
    <row r="351"/>
    <row r="352"/>
    <row r="353"/>
    <row r="354"/>
    <row r="355"/>
    <row r="356"/>
    <row r="357"/>
    <row r="358"/>
    <row r="359"/>
    <row r="360"/>
    <row r="361"/>
    <row r="362"/>
    <row r="363"/>
    <row r="364"/>
    <row r="365"/>
    <row r="366"/>
    <row r="367"/>
    <row r="368"/>
    <row r="369"/>
    <row r="370"/>
    <row r="371"/>
    <row r="372"/>
    <row r="373"/>
    <row r="374"/>
    <row r="375"/>
    <row r="376"/>
    <row r="377"/>
    <row r="378"/>
    <row r="379"/>
    <row r="380"/>
    <row r="381"/>
    <row r="382"/>
    <row r="383"/>
    <row r="384"/>
    <row r="385"/>
    <row r="386"/>
    <row r="387"/>
    <row r="388"/>
    <row r="389"/>
    <row r="390"/>
    <row r="391"/>
    <row r="392"/>
    <row r="393"/>
    <row r="394"/>
    <row r="395"/>
    <row r="396"/>
    <row r="397"/>
    <row r="398"/>
    <row r="399"/>
    <row r="400"/>
    <row r="401"/>
    <row r="402"/>
    <row r="403"/>
    <row r="404"/>
    <row r="405"/>
    <row r="406"/>
    <row r="407"/>
    <row r="408"/>
    <row r="409"/>
    <row r="410"/>
    <row r="411"/>
    <row r="412"/>
    <row r="413"/>
    <row r="414"/>
    <row r="415"/>
    <row r="416"/>
    <row r="417"/>
    <row r="418"/>
    <row r="419"/>
    <row r="420"/>
    <row r="421"/>
    <row r="422"/>
    <row r="423"/>
    <row r="424"/>
    <row r="425"/>
    <row r="426"/>
    <row r="427"/>
    <row r="428"/>
    <row r="429"/>
    <row r="430"/>
    <row r="431"/>
    <row r="432"/>
    <row r="433"/>
    <row r="434"/>
    <row r="435"/>
    <row r="436"/>
    <row r="437"/>
    <row r="438"/>
    <row r="439"/>
    <row r="440"/>
    <row r="441"/>
    <row r="442"/>
    <row r="443"/>
    <row r="444"/>
    <row r="445"/>
    <row r="446"/>
    <row r="447"/>
    <row r="448"/>
    <row r="449"/>
    <row r="450"/>
    <row r="451"/>
    <row r="452"/>
    <row r="453"/>
    <row r="454"/>
    <row r="455"/>
    <row r="456"/>
    <row r="457"/>
    <row r="458"/>
    <row r="459"/>
    <row r="460"/>
    <row r="461"/>
    <row r="462"/>
    <row r="463"/>
    <row r="464"/>
    <row r="465"/>
    <row r="466"/>
    <row r="467"/>
    <row r="468"/>
    <row r="469"/>
    <row r="470"/>
    <row r="471"/>
    <row r="472"/>
    <row r="473"/>
    <row r="474"/>
    <row r="475"/>
    <row r="476"/>
    <row r="477"/>
    <row r="478"/>
    <row r="479"/>
    <row r="480"/>
    <row r="481"/>
    <row r="482"/>
    <row r="483"/>
    <row r="484"/>
    <row r="485"/>
    <row r="486"/>
    <row r="487"/>
    <row r="488"/>
    <row r="489"/>
    <row r="490"/>
    <row r="491"/>
    <row r="492"/>
    <row r="493"/>
    <row r="494"/>
    <row r="495"/>
    <row r="496"/>
    <row r="497"/>
    <row r="498"/>
    <row r="499"/>
    <row r="500"/>
    <row r="501"/>
    <row r="502"/>
    <row r="503"/>
    <row r="504"/>
    <row r="505"/>
    <row r="506"/>
    <row r="507"/>
    <row r="508"/>
    <row r="509"/>
    <row r="510"/>
    <row r="511"/>
    <row r="512"/>
    <row r="513"/>
    <row r="514"/>
    <row r="515"/>
    <row r="516"/>
    <row r="517"/>
    <row r="518"/>
    <row r="519"/>
    <row r="520"/>
    <row r="521"/>
    <row r="522"/>
    <row r="523"/>
    <row r="524"/>
    <row r="525"/>
    <row r="526"/>
    <row r="527"/>
    <row r="528"/>
    <row r="529"/>
    <row r="530"/>
    <row r="531"/>
    <row r="532"/>
    <row r="533"/>
    <row r="534"/>
    <row r="535"/>
    <row r="536"/>
    <row r="537"/>
    <row r="538"/>
    <row r="539"/>
    <row r="540"/>
    <row r="541"/>
    <row r="542"/>
    <row r="543"/>
    <row r="544"/>
    <row r="545"/>
    <row r="546"/>
    <row r="547"/>
    <row r="548"/>
    <row r="549"/>
    <row r="550"/>
    <row r="551"/>
    <row r="552"/>
    <row r="553"/>
    <row r="554"/>
    <row r="555"/>
    <row r="556"/>
    <row r="557"/>
    <row r="558"/>
    <row r="559"/>
    <row r="560"/>
    <row r="561"/>
    <row r="562"/>
    <row r="563"/>
    <row r="564"/>
    <row r="565"/>
    <row r="566"/>
    <row r="567"/>
    <row r="568"/>
    <row r="569"/>
    <row r="570"/>
    <row r="571"/>
    <row r="572"/>
    <row r="573"/>
    <row r="574"/>
    <row r="575"/>
    <row r="576"/>
    <row r="577"/>
    <row r="578"/>
    <row r="579"/>
    <row r="580"/>
    <row r="581"/>
    <row r="582"/>
    <row r="583"/>
    <row r="584"/>
    <row r="585"/>
    <row r="586"/>
    <row r="587"/>
    <row r="588"/>
    <row r="589"/>
    <row r="590"/>
    <row r="591"/>
    <row r="592"/>
    <row r="593"/>
    <row r="594"/>
    <row r="595"/>
    <row r="596"/>
    <row r="597"/>
    <row r="598"/>
    <row r="599"/>
    <row r="600"/>
    <row r="601"/>
    <row r="602"/>
    <row r="603"/>
    <row r="604"/>
    <row r="605"/>
    <row r="606"/>
    <row r="607"/>
    <row r="608"/>
    <row r="609"/>
    <row r="610"/>
    <row r="611"/>
    <row r="612"/>
    <row r="613"/>
    <row r="614"/>
    <row r="615"/>
    <row r="616"/>
    <row r="617"/>
    <row r="618"/>
    <row r="619"/>
    <row r="620"/>
    <row r="621"/>
    <row r="622"/>
    <row r="623"/>
    <row r="624"/>
    <row r="625"/>
    <row r="626"/>
    <row r="627"/>
    <row r="628"/>
    <row r="629"/>
    <row r="630"/>
    <row r="631"/>
    <row r="632"/>
    <row r="633"/>
    <row r="634"/>
    <row r="635"/>
    <row r="636"/>
    <row r="637"/>
    <row r="638"/>
    <row r="639"/>
    <row r="640"/>
    <row r="641"/>
    <row r="642"/>
    <row r="643"/>
    <row r="644"/>
    <row r="645"/>
    <row r="646"/>
    <row r="647"/>
    <row r="648"/>
    <row r="649"/>
    <row r="650"/>
    <row r="651"/>
    <row r="652"/>
    <row r="653"/>
    <row r="654"/>
    <row r="655"/>
    <row r="656"/>
    <row r="657"/>
    <row r="658"/>
    <row r="659"/>
    <row r="660"/>
    <row r="661"/>
    <row r="662"/>
    <row r="663"/>
    <row r="664"/>
    <row r="665"/>
    <row r="666"/>
    <row r="667"/>
    <row r="668"/>
    <row r="669"/>
    <row r="670"/>
    <row r="671"/>
    <row r="672"/>
    <row r="673"/>
    <row r="674"/>
    <row r="675"/>
    <row r="676"/>
    <row r="677"/>
    <row r="678"/>
    <row r="679"/>
    <row r="680"/>
    <row r="681"/>
    <row r="682"/>
    <row r="683"/>
    <row r="684"/>
    <row r="685"/>
    <row r="686"/>
    <row r="687"/>
    <row r="688"/>
    <row r="689"/>
    <row r="690"/>
    <row r="691"/>
    <row r="692"/>
    <row r="693"/>
    <row r="694"/>
    <row r="695"/>
    <row r="696"/>
    <row r="697"/>
    <row r="698"/>
    <row r="699"/>
    <row r="700"/>
    <row r="701"/>
    <row r="702"/>
    <row r="703"/>
    <row r="704"/>
    <row r="705"/>
    <row r="706"/>
    <row r="707"/>
    <row r="708"/>
    <row r="709"/>
    <row r="710"/>
    <row r="711"/>
    <row r="712"/>
    <row r="713"/>
    <row r="714"/>
    <row r="715"/>
    <row r="716"/>
    <row r="717"/>
    <row r="718"/>
    <row r="719"/>
    <row r="720"/>
    <row r="721"/>
    <row r="722"/>
    <row r="723"/>
    <row r="724"/>
    <row r="725"/>
    <row r="726"/>
    <row r="727"/>
    <row r="728"/>
    <row r="729"/>
    <row r="730"/>
    <row r="731"/>
    <row r="732"/>
    <row r="733"/>
    <row r="734"/>
    <row r="735"/>
    <row r="736"/>
    <row r="737"/>
    <row r="738"/>
    <row r="739"/>
    <row r="740"/>
    <row r="741"/>
    <row r="742"/>
    <row r="743"/>
    <row r="744"/>
    <row r="745"/>
    <row r="746"/>
    <row r="747"/>
    <row r="748"/>
    <row r="749"/>
    <row r="750"/>
    <row r="751"/>
    <row r="752"/>
    <row r="753"/>
    <row r="754"/>
    <row r="755"/>
    <row r="756"/>
    <row r="757"/>
    <row r="758"/>
    <row r="759"/>
    <row r="760"/>
    <row r="761"/>
    <row r="762"/>
    <row r="763"/>
    <row r="764"/>
    <row r="765"/>
    <row r="766"/>
    <row r="767"/>
    <row r="768"/>
    <row r="769"/>
    <row r="770"/>
    <row r="771"/>
    <row r="772"/>
    <row r="773"/>
    <row r="774"/>
    <row r="775"/>
    <row r="776"/>
    <row r="777"/>
    <row r="778"/>
    <row r="779"/>
    <row r="780"/>
    <row r="781"/>
    <row r="782"/>
    <row r="783"/>
    <row r="784"/>
    <row r="785"/>
    <row r="786"/>
    <row r="787"/>
    <row r="788"/>
    <row r="789"/>
    <row r="790"/>
    <row r="791"/>
    <row r="792"/>
    <row r="793"/>
    <row r="794"/>
    <row r="795"/>
    <row r="796"/>
    <row r="797"/>
    <row r="798"/>
    <row r="799"/>
    <row r="800"/>
    <row r="801"/>
    <row r="802"/>
    <row r="803"/>
    <row r="804"/>
    <row r="805"/>
    <row r="806"/>
    <row r="807"/>
    <row r="808"/>
    <row r="809"/>
    <row r="810"/>
    <row r="811"/>
    <row r="812"/>
    <row r="813"/>
    <row r="814"/>
    <row r="815"/>
    <row r="816"/>
    <row r="817"/>
    <row r="818"/>
    <row r="819"/>
    <row r="820"/>
    <row r="821"/>
    <row r="822"/>
    <row r="823"/>
    <row r="824"/>
    <row r="825"/>
    <row r="826"/>
    <row r="827"/>
    <row r="828"/>
    <row r="829"/>
    <row r="830"/>
    <row r="831"/>
    <row r="832"/>
    <row r="833"/>
    <row r="834"/>
    <row r="835"/>
    <row r="836"/>
    <row r="837"/>
    <row r="838"/>
    <row r="839"/>
    <row r="840"/>
    <row r="841"/>
    <row r="842"/>
    <row r="843"/>
    <row r="844"/>
    <row r="845"/>
    <row r="846"/>
    <row r="847"/>
    <row r="848"/>
    <row r="849"/>
    <row r="850"/>
    <row r="851"/>
    <row r="852"/>
    <row r="853"/>
    <row r="854"/>
    <row r="855"/>
    <row r="856"/>
    <row r="857"/>
    <row r="858"/>
    <row r="859"/>
    <row r="860"/>
    <row r="861"/>
    <row r="862"/>
    <row r="863"/>
    <row r="864"/>
    <row r="865"/>
    <row r="866"/>
    <row r="867"/>
    <row r="868"/>
    <row r="869"/>
    <row r="870"/>
    <row r="871"/>
    <row r="872"/>
    <row r="873"/>
    <row r="874"/>
    <row r="875"/>
    <row r="876"/>
    <row r="877"/>
    <row r="878"/>
    <row r="879"/>
    <row r="880"/>
    <row r="881"/>
    <row r="882"/>
    <row r="883"/>
    <row r="884"/>
    <row r="885"/>
    <row r="886"/>
    <row r="887"/>
    <row r="888"/>
    <row r="889"/>
    <row r="890"/>
    <row r="891"/>
    <row r="892"/>
    <row r="893"/>
    <row r="894"/>
    <row r="895"/>
    <row r="896"/>
    <row r="897"/>
    <row r="898"/>
    <row r="899"/>
    <row r="900"/>
    <row r="901"/>
    <row r="902"/>
    <row r="903"/>
    <row r="904"/>
    <row r="905"/>
    <row r="906"/>
    <row r="907"/>
    <row r="908"/>
    <row r="909"/>
    <row r="910"/>
    <row r="911"/>
    <row r="912"/>
    <row r="913"/>
    <row r="914"/>
    <row r="915"/>
    <row r="916"/>
    <row r="917"/>
    <row r="918"/>
    <row r="919"/>
    <row r="920"/>
    <row r="921"/>
    <row r="922"/>
    <row r="923"/>
    <row r="924"/>
    <row r="925"/>
    <row r="926"/>
    <row r="927"/>
    <row r="928"/>
    <row r="929"/>
    <row r="930"/>
    <row r="931"/>
    <row r="932"/>
    <row r="933"/>
    <row r="934"/>
    <row r="935"/>
    <row r="936"/>
    <row r="937"/>
    <row r="938"/>
    <row r="939"/>
    <row r="940"/>
    <row r="941"/>
    <row r="942"/>
    <row r="943"/>
    <row r="944"/>
    <row r="945"/>
    <row r="946"/>
    <row r="947"/>
    <row r="948"/>
    <row r="949"/>
    <row r="950"/>
    <row r="951"/>
    <row r="952"/>
    <row r="953"/>
    <row r="954"/>
    <row r="955"/>
    <row r="956"/>
    <row r="957"/>
    <row r="958"/>
    <row r="959"/>
    <row r="960"/>
    <row r="961"/>
    <row r="962"/>
    <row r="963"/>
    <row r="964"/>
    <row r="965"/>
    <row r="966"/>
    <row r="967"/>
    <row r="968"/>
    <row r="969"/>
    <row r="970"/>
    <row r="971"/>
    <row r="972"/>
    <row r="973"/>
    <row r="974"/>
    <row r="975"/>
    <row r="976"/>
    <row r="977"/>
    <row r="978"/>
    <row r="979"/>
    <row r="980"/>
    <row r="981"/>
    <row r="982"/>
    <row r="983"/>
    <row r="984"/>
    <row r="985"/>
    <row r="986"/>
    <row r="987"/>
    <row r="988"/>
    <row r="989"/>
    <row r="990"/>
    <row r="991"/>
    <row r="992"/>
    <row r="993"/>
    <row r="994"/>
    <row r="995"/>
    <row r="996"/>
    <row r="997"/>
    <row r="998"/>
    <row r="999"/>
    <row r="1000"/>
    <row r="1001"/>
    <row r="1002"/>
    <row r="1003"/>
    <row r="1004"/>
    <row r="1005"/>
    <row r="1006"/>
    <row r="1007"/>
    <row r="1008"/>
    <row r="1009"/>
    <row r="1010"/>
    <row r="1011"/>
    <row r="1012"/>
    <row r="1013"/>
    <row r="1014"/>
    <row r="1015"/>
    <row r="1016"/>
    <row r="1017"/>
    <row r="1018"/>
    <row r="1019"/>
    <row r="1020"/>
    <row r="1021"/>
    <row r="1022"/>
    <row r="1023"/>
    <row r="1024"/>
    <row r="1025"/>
    <row r="1026"/>
    <row r="1027"/>
    <row r="1028"/>
    <row r="1029"/>
    <row r="1030"/>
    <row r="1031"/>
    <row r="1032"/>
    <row r="1033"/>
    <row r="1034"/>
    <row r="1035"/>
    <row r="1036"/>
    <row r="1037"/>
    <row r="1038"/>
    <row r="1039"/>
    <row r="1040"/>
    <row r="1041"/>
    <row r="1042"/>
    <row r="1043"/>
    <row r="1044"/>
    <row r="1045"/>
    <row r="1046"/>
    <row r="1047"/>
    <row r="1048"/>
    <row r="1049"/>
    <row r="1050"/>
    <row r="1051"/>
    <row r="1052"/>
    <row r="1053"/>
    <row r="1054"/>
    <row r="1055"/>
    <row r="1056"/>
    <row r="1057"/>
    <row r="1058"/>
    <row r="1059"/>
    <row r="1060"/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rgb="FFFF0000"/>
  </sheetPr>
  <dimension ref="A1:O1060"/>
  <sheetViews>
    <sheetView workbookViewId="0"/>
  </sheetViews>
  <sheetFormatPr baseColWidth="10" defaultColWidth="0" defaultRowHeight="15" zeroHeight="1" x14ac:dyDescent="0"/>
  <cols>
    <col min="1" max="1" width="11" customWidth="1"/>
    <col min="2" max="2" width="30.83203125" customWidth="1"/>
    <col min="3" max="12" width="11" customWidth="1"/>
    <col min="13" max="15" width="60.83203125" style="30" hidden="1" customWidth="1"/>
    <col min="16" max="16384" width="11" hidden="1"/>
  </cols>
  <sheetData>
    <row r="1" spans="1:15" ht="15.75">
      <c r="A1" s="20"/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N1" s="22"/>
      <c r="O1" s="23"/>
    </row>
    <row r="2" spans="1:15" ht="15.75">
      <c r="A2" s="20"/>
      <c r="B2" s="21" t="str">
        <f>IF(T!$D$2=T!$M$2,M2,IF(T!$D$2=T!$N$2,N2,O2))</f>
        <v>During the trial of a new drug the side effects were also examined.</v>
      </c>
      <c r="C2" s="21"/>
      <c r="D2" s="21"/>
      <c r="E2" s="21"/>
      <c r="F2" s="21"/>
      <c r="G2" s="21"/>
      <c r="H2" s="21"/>
      <c r="I2" s="21"/>
      <c r="J2" s="20"/>
      <c r="K2" s="20"/>
      <c r="L2" s="20"/>
      <c r="M2" s="30" t="s">
        <v>46</v>
      </c>
      <c r="N2" s="22" t="s">
        <v>174</v>
      </c>
      <c r="O2" s="23" t="s">
        <v>186</v>
      </c>
    </row>
    <row r="3" spans="1:15" ht="15.75">
      <c r="A3" s="20"/>
      <c r="B3" s="21" t="str">
        <f>IF(T!$D$2=T!$M$2,M3,IF(T!$D$2=T!$N$2,N3,O3))</f>
        <v>It was also checked whether the drug influences the fasting blood sugar level.</v>
      </c>
      <c r="C3" s="21"/>
      <c r="D3" s="21"/>
      <c r="E3" s="21"/>
      <c r="F3" s="21"/>
      <c r="G3" s="21"/>
      <c r="H3" s="21"/>
      <c r="I3" s="21"/>
      <c r="J3" s="20"/>
      <c r="K3" s="20"/>
      <c r="L3" s="20"/>
      <c r="M3" s="30" t="s">
        <v>56</v>
      </c>
      <c r="N3" s="22" t="s">
        <v>188</v>
      </c>
      <c r="O3" s="23" t="s">
        <v>187</v>
      </c>
    </row>
    <row r="4" spans="1:15" ht="15.75">
      <c r="A4" s="20"/>
      <c r="B4" s="21" t="str">
        <f>IF(T!$D$2=T!$M$2,M4,IF(T!$D$2=T!$N$2,N4,O4))</f>
        <v>We took blood sample from ten treated patients:</v>
      </c>
      <c r="C4" s="21"/>
      <c r="D4" s="21"/>
      <c r="E4" s="21"/>
      <c r="F4" s="21"/>
      <c r="G4" s="21"/>
      <c r="H4" s="21"/>
      <c r="I4" s="21"/>
      <c r="J4" s="20"/>
      <c r="K4" s="20"/>
      <c r="L4" s="20"/>
      <c r="M4" s="30" t="s">
        <v>47</v>
      </c>
      <c r="N4" s="22" t="s">
        <v>175</v>
      </c>
      <c r="O4" s="23" t="s">
        <v>190</v>
      </c>
    </row>
    <row r="5" spans="1:15" ht="15.75">
      <c r="A5" s="20"/>
      <c r="B5" s="20"/>
      <c r="C5" s="20"/>
      <c r="D5" s="20"/>
      <c r="E5" s="20"/>
      <c r="F5" s="20"/>
      <c r="G5" s="20"/>
      <c r="H5" s="20"/>
      <c r="I5" s="20"/>
      <c r="J5" s="20"/>
      <c r="K5" s="20"/>
      <c r="L5" s="20"/>
      <c r="M5" s="30" t="s">
        <v>48</v>
      </c>
      <c r="N5" s="22" t="s">
        <v>210</v>
      </c>
      <c r="O5" s="23" t="s">
        <v>191</v>
      </c>
    </row>
    <row r="6" spans="1:15" ht="63">
      <c r="A6" s="20"/>
      <c r="B6" s="2" t="str">
        <f>IF(T!$D$2=T!$M$2,M5,IF(T!$D$2=T!$N$2,N5,O5))</f>
        <v>patient number:</v>
      </c>
      <c r="C6" s="2" t="str">
        <f>IF(T!$D$2=T!$M$2,M6,IF(T!$D$2=T!$N$2,N6,O6))</f>
        <v>fasting blood sugar level (mM):</v>
      </c>
      <c r="D6" s="20" t="s">
        <v>173</v>
      </c>
      <c r="E6" s="20"/>
      <c r="F6" s="20"/>
      <c r="G6" s="20"/>
      <c r="H6" s="20"/>
      <c r="I6" s="20"/>
      <c r="J6" s="20"/>
      <c r="K6" s="20"/>
      <c r="L6" s="20"/>
      <c r="M6" s="30" t="s">
        <v>179</v>
      </c>
      <c r="N6" s="22" t="s">
        <v>189</v>
      </c>
      <c r="O6" s="23" t="s">
        <v>192</v>
      </c>
    </row>
    <row r="7" spans="1:15" ht="15.75">
      <c r="A7" s="20"/>
      <c r="B7" s="1">
        <v>1</v>
      </c>
      <c r="C7" s="1">
        <v>4.5999999999999996</v>
      </c>
      <c r="D7" s="20">
        <v>5</v>
      </c>
      <c r="E7" s="20"/>
      <c r="F7" s="20"/>
      <c r="G7" s="20"/>
      <c r="H7" s="20"/>
      <c r="I7" s="20"/>
      <c r="J7" s="20"/>
      <c r="K7" s="20"/>
      <c r="L7" s="20"/>
      <c r="M7" s="30" t="s">
        <v>53</v>
      </c>
      <c r="N7" s="22" t="s">
        <v>176</v>
      </c>
      <c r="O7" s="23" t="s">
        <v>193</v>
      </c>
    </row>
    <row r="8" spans="1:15" ht="15.75">
      <c r="A8" s="20"/>
      <c r="B8" s="1">
        <v>2</v>
      </c>
      <c r="C8" s="1">
        <v>5.0999999999999996</v>
      </c>
      <c r="D8" s="20">
        <v>5</v>
      </c>
      <c r="E8" s="20"/>
      <c r="F8" s="20"/>
      <c r="G8" s="20"/>
      <c r="H8" s="20"/>
      <c r="I8" s="20"/>
      <c r="J8" s="20"/>
      <c r="K8" s="20"/>
      <c r="L8" s="20"/>
      <c r="M8" s="30" t="s">
        <v>49</v>
      </c>
      <c r="N8" s="22" t="s">
        <v>177</v>
      </c>
      <c r="O8" s="23" t="s">
        <v>602</v>
      </c>
    </row>
    <row r="9" spans="1:15" ht="15.75">
      <c r="A9" s="20"/>
      <c r="B9" s="1">
        <v>3</v>
      </c>
      <c r="C9" s="1">
        <v>4.4000000000000004</v>
      </c>
      <c r="D9" s="20">
        <v>5</v>
      </c>
      <c r="E9" s="20"/>
      <c r="F9" s="20"/>
      <c r="G9" s="20"/>
      <c r="H9" s="20"/>
      <c r="I9" s="20"/>
      <c r="J9" s="20"/>
      <c r="K9" s="20"/>
      <c r="L9" s="20"/>
      <c r="N9" s="22"/>
      <c r="O9" s="23"/>
    </row>
    <row r="10" spans="1:15" ht="15.75">
      <c r="A10" s="20"/>
      <c r="B10" s="1">
        <v>4</v>
      </c>
      <c r="C10" s="1">
        <v>4.0999999999999996</v>
      </c>
      <c r="D10" s="20">
        <v>5</v>
      </c>
      <c r="E10" s="20"/>
      <c r="F10" s="20"/>
      <c r="G10" s="20"/>
      <c r="H10" s="20"/>
      <c r="I10" s="20"/>
      <c r="J10" s="20"/>
      <c r="K10" s="20"/>
      <c r="L10" s="20"/>
      <c r="M10" s="30" t="s">
        <v>50</v>
      </c>
      <c r="N10" s="22" t="s">
        <v>178</v>
      </c>
      <c r="O10" s="23" t="s">
        <v>195</v>
      </c>
    </row>
    <row r="11" spans="1:15" ht="15.75">
      <c r="A11" s="20"/>
      <c r="B11" s="1">
        <v>5</v>
      </c>
      <c r="C11" s="1">
        <v>4.7</v>
      </c>
      <c r="D11" s="20">
        <v>5</v>
      </c>
      <c r="E11" s="20"/>
      <c r="F11" s="20"/>
      <c r="G11" s="20"/>
      <c r="H11" s="20"/>
      <c r="I11" s="20"/>
      <c r="J11" s="20"/>
      <c r="K11" s="20"/>
      <c r="L11" s="20"/>
      <c r="M11" s="30" t="s">
        <v>85</v>
      </c>
      <c r="N11" s="22" t="s">
        <v>180</v>
      </c>
      <c r="O11" s="23" t="s">
        <v>196</v>
      </c>
    </row>
    <row r="12" spans="1:15" ht="15.75">
      <c r="A12" s="20"/>
      <c r="B12" s="1">
        <v>6</v>
      </c>
      <c r="C12" s="1">
        <v>4.2</v>
      </c>
      <c r="D12" s="20">
        <v>5</v>
      </c>
      <c r="E12" s="20"/>
      <c r="F12" s="20"/>
      <c r="G12" s="20"/>
      <c r="H12" s="20"/>
      <c r="I12" s="20"/>
      <c r="J12" s="20"/>
      <c r="K12" s="20"/>
      <c r="L12" s="20"/>
      <c r="M12" s="30" t="s">
        <v>51</v>
      </c>
      <c r="N12" s="22" t="s">
        <v>181</v>
      </c>
      <c r="O12" s="23" t="s">
        <v>197</v>
      </c>
    </row>
    <row r="13" spans="1:15" ht="15.75">
      <c r="A13" s="20"/>
      <c r="B13" s="1">
        <v>7</v>
      </c>
      <c r="C13" s="1">
        <v>4.0999999999999996</v>
      </c>
      <c r="D13" s="20">
        <v>5</v>
      </c>
      <c r="E13" s="20"/>
      <c r="F13" s="20"/>
      <c r="G13" s="20"/>
      <c r="H13" s="20"/>
      <c r="I13" s="20"/>
      <c r="J13" s="20"/>
      <c r="K13" s="20"/>
      <c r="L13" s="20"/>
      <c r="M13" s="30" t="s">
        <v>52</v>
      </c>
      <c r="N13" s="22" t="s">
        <v>243</v>
      </c>
      <c r="O13" s="23" t="s">
        <v>198</v>
      </c>
    </row>
    <row r="14" spans="1:15" ht="15.75">
      <c r="A14" s="20"/>
      <c r="B14" s="1">
        <v>8</v>
      </c>
      <c r="C14" s="1">
        <v>5.0999999999999996</v>
      </c>
      <c r="D14" s="20">
        <v>5</v>
      </c>
      <c r="E14" s="20"/>
      <c r="F14" s="20"/>
      <c r="G14" s="20"/>
      <c r="H14" s="20"/>
      <c r="I14" s="20"/>
      <c r="J14" s="20"/>
      <c r="K14" s="20"/>
      <c r="L14" s="20"/>
      <c r="M14" s="30" t="s">
        <v>182</v>
      </c>
      <c r="N14" s="22" t="s">
        <v>183</v>
      </c>
      <c r="O14" s="23" t="s">
        <v>199</v>
      </c>
    </row>
    <row r="15" spans="1:15" ht="15.75">
      <c r="A15" s="20"/>
      <c r="B15" s="1">
        <v>9</v>
      </c>
      <c r="C15" s="1">
        <v>4.5</v>
      </c>
      <c r="D15" s="20">
        <v>5</v>
      </c>
      <c r="E15" s="20"/>
      <c r="F15" s="20"/>
      <c r="G15" s="20"/>
      <c r="H15" s="20"/>
      <c r="I15" s="20"/>
      <c r="J15" s="20"/>
      <c r="K15" s="20"/>
      <c r="L15" s="20"/>
      <c r="M15" s="30" t="s">
        <v>55</v>
      </c>
      <c r="N15" s="22" t="s">
        <v>184</v>
      </c>
      <c r="O15" s="23" t="s">
        <v>200</v>
      </c>
    </row>
    <row r="16" spans="1:15" ht="15.75">
      <c r="A16" s="20"/>
      <c r="B16" s="1">
        <v>10</v>
      </c>
      <c r="C16" s="1">
        <v>4.4000000000000004</v>
      </c>
      <c r="D16" s="20">
        <v>5</v>
      </c>
      <c r="E16" s="20"/>
      <c r="F16" s="20"/>
      <c r="G16" s="20"/>
      <c r="H16" s="20"/>
      <c r="I16" s="20"/>
      <c r="J16" s="20"/>
      <c r="K16" s="20"/>
      <c r="L16" s="20"/>
      <c r="M16" s="30" t="s">
        <v>54</v>
      </c>
      <c r="N16" s="22" t="s">
        <v>185</v>
      </c>
      <c r="O16" s="23" t="s">
        <v>201</v>
      </c>
    </row>
    <row r="17" spans="1:15" ht="15.75">
      <c r="A17" s="20"/>
      <c r="B17" s="20"/>
      <c r="C17" s="20"/>
      <c r="D17" s="20"/>
      <c r="E17" s="20"/>
      <c r="F17" s="20"/>
      <c r="G17" s="20"/>
      <c r="H17" s="20"/>
      <c r="I17" s="20"/>
      <c r="J17" s="20"/>
      <c r="K17" s="20"/>
      <c r="L17" s="20"/>
      <c r="M17" s="30" t="s">
        <v>168</v>
      </c>
      <c r="N17" s="22" t="s">
        <v>263</v>
      </c>
      <c r="O17" s="23" t="s">
        <v>264</v>
      </c>
    </row>
    <row r="18" spans="1:15" ht="15.75">
      <c r="A18" s="20"/>
      <c r="B18" s="21" t="str">
        <f>IF(T!$D$2=T!$M$2,M7,IF(T!$D$2=T!$N$2,N7,O7))</f>
        <v>Is there a significant deviation from the 5.0 mM normal value at 10% level of significance?</v>
      </c>
      <c r="C18" s="21"/>
      <c r="D18" s="21"/>
      <c r="E18" s="21"/>
      <c r="F18" s="21"/>
      <c r="G18" s="21"/>
      <c r="H18" s="21"/>
      <c r="I18" s="21"/>
      <c r="J18" s="20"/>
      <c r="K18" s="20"/>
      <c r="L18" s="20"/>
      <c r="M18" s="30" t="s">
        <v>262</v>
      </c>
      <c r="N18" s="22" t="s">
        <v>261</v>
      </c>
      <c r="O18" s="23" t="s">
        <v>260</v>
      </c>
    </row>
    <row r="19" spans="1:15" ht="15.75">
      <c r="A19" s="20"/>
      <c r="B19" s="21" t="str">
        <f>IF(T!$D$2=T!$M$2,M8,IF(T!$D$2=T!$N$2,N8,O8))</f>
        <v>Consider the distribution as normal.</v>
      </c>
      <c r="C19" s="21"/>
      <c r="D19" s="21"/>
      <c r="E19" s="21"/>
      <c r="F19" s="21"/>
      <c r="G19" s="21"/>
      <c r="H19" s="21"/>
      <c r="I19" s="21"/>
      <c r="J19" s="20"/>
      <c r="K19" s="20"/>
      <c r="L19" s="20"/>
      <c r="M19" s="30" t="str">
        <f>IF(T!$D$2=T!$M$2,M18,IF(T!$D$2=T!$N$2,N18,O18))</f>
        <v>The t-distribution for the H_0 _x000D_with the confidence interval and _x000D_the sample t-value (arrow)</v>
      </c>
      <c r="N19" s="22"/>
      <c r="O19" s="23"/>
    </row>
    <row r="20" spans="1:15" ht="15.75">
      <c r="A20" s="20"/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N20" s="22"/>
      <c r="O20" s="23"/>
    </row>
    <row r="21" spans="1:15" ht="47.25">
      <c r="A21" s="20"/>
      <c r="B21" s="2" t="str">
        <f>IF(T!$D$2=T!$M$2,M10,IF(T!$D$2=T!$N$2,N10,O10))</f>
        <v>What test should be used? Answer with the code given in the description.</v>
      </c>
      <c r="C21" s="3" t="s">
        <v>11</v>
      </c>
      <c r="D21" s="20"/>
      <c r="E21" s="20"/>
      <c r="F21" s="20"/>
      <c r="G21" s="20"/>
      <c r="H21" s="20"/>
      <c r="I21" s="20"/>
      <c r="J21" s="20"/>
      <c r="K21" s="20"/>
      <c r="L21" s="20"/>
      <c r="M21" s="30" t="s">
        <v>265</v>
      </c>
      <c r="N21" s="22" t="s">
        <v>266</v>
      </c>
      <c r="O21" s="23" t="s">
        <v>267</v>
      </c>
    </row>
    <row r="22" spans="1:15" ht="31.5">
      <c r="A22" s="20"/>
      <c r="B22" s="2" t="str">
        <f>IF(T!$D$2=T!$M$2,M11,IF(T!$D$2=T!$N$2,N11,O11))</f>
        <v>Find the test statistic calculated from the sample.</v>
      </c>
      <c r="C22" s="3">
        <f>_xlfn.T.INV.2T(C24,C23)</f>
        <v>4.1638675101569342</v>
      </c>
      <c r="D22" s="20"/>
      <c r="E22" s="20"/>
      <c r="F22" s="20"/>
      <c r="G22" s="20"/>
      <c r="H22" s="20"/>
      <c r="I22" s="20"/>
      <c r="J22" s="20"/>
      <c r="K22" s="20"/>
      <c r="L22" s="20"/>
      <c r="M22" s="30" t="str">
        <f>IF(T!$D$2=T!$M$2,M21,IF(T!$D$2=T!$N$2,N21,O21))</f>
        <v>t-value</v>
      </c>
      <c r="N22" s="22"/>
      <c r="O22" s="23"/>
    </row>
    <row r="23" spans="1:15" ht="47.25">
      <c r="A23" s="20"/>
      <c r="B23" s="2" t="str">
        <f>IF(T!$D$2=T!$M$2,M12,IF(T!$D$2=T!$N$2,N12,O12))</f>
        <v>Give the number of degrees of freedom used during the generation of the H_0 distribution.</v>
      </c>
      <c r="C23" s="3">
        <v>9</v>
      </c>
      <c r="D23" s="20"/>
      <c r="E23" s="20"/>
      <c r="F23" s="20"/>
      <c r="G23" s="20"/>
      <c r="H23" s="20"/>
      <c r="I23" s="20"/>
      <c r="J23" s="20"/>
      <c r="K23" s="20"/>
      <c r="L23" s="20"/>
      <c r="N23" s="22"/>
      <c r="O23" s="23"/>
    </row>
    <row r="24" spans="1:15" ht="31.5">
      <c r="A24" s="20"/>
      <c r="B24" s="2" t="str">
        <f>IF(T!$D$2=T!$M$2,M13,IF(T!$D$2=T!$N$2,N13,O13))</f>
        <v>Give the two-tailed sample p-value.</v>
      </c>
      <c r="C24" s="3">
        <f>_xlfn.T.TEST(C7:C16,D7:D16,2,1)</f>
        <v>2.4336856902393306E-3</v>
      </c>
      <c r="D24" s="20"/>
      <c r="E24" s="20"/>
      <c r="F24" s="20"/>
      <c r="G24" s="20"/>
      <c r="H24" s="20"/>
      <c r="I24" s="20"/>
      <c r="J24" s="20"/>
      <c r="K24" s="20"/>
      <c r="L24" s="20"/>
      <c r="N24" s="22"/>
      <c r="O24" s="23"/>
    </row>
    <row r="25" spans="1:15" ht="31.5">
      <c r="A25" s="20"/>
      <c r="B25" s="2" t="str">
        <f>IF(T!$D$2=T!$M$2,M14,IF(T!$D$2=T!$N$2,N14,O14))</f>
        <v>Should the null hypothesis be rejected? (yes=1, no=0)</v>
      </c>
      <c r="C25" s="3">
        <v>1</v>
      </c>
      <c r="D25" s="20"/>
      <c r="E25" s="20"/>
      <c r="F25" s="20"/>
      <c r="G25" s="20"/>
      <c r="H25" s="20"/>
      <c r="I25" s="20"/>
      <c r="J25" s="20"/>
      <c r="K25" s="20"/>
      <c r="L25" s="20"/>
      <c r="N25" s="22"/>
      <c r="O25" s="23"/>
    </row>
    <row r="26" spans="1:15" ht="31.5">
      <c r="A26" s="20"/>
      <c r="B26" s="2" t="str">
        <f>IF(T!$D$2=T!$M$2,M15,IF(T!$D$2=T!$N$2,N15,O15))</f>
        <v>Is there a significant side effect? (yes=1, no=0)</v>
      </c>
      <c r="C26" s="3">
        <v>1</v>
      </c>
      <c r="D26" s="20"/>
      <c r="E26" s="20"/>
      <c r="F26" s="20"/>
      <c r="G26" s="20"/>
      <c r="H26" s="20"/>
      <c r="I26" s="20"/>
      <c r="J26" s="20"/>
      <c r="K26" s="20"/>
      <c r="L26" s="20"/>
      <c r="N26" s="22"/>
      <c r="O26" s="23"/>
    </row>
    <row r="27" spans="1:15" ht="31.5">
      <c r="A27" s="20"/>
      <c r="B27" s="2" t="str">
        <f>IF(T!$D$2=T!$M$2,M16,IF(T!$D$2=T!$N$2,N16,O16))</f>
        <v>What is the possible decision error?  (α=1, β=2)</v>
      </c>
      <c r="C27" s="3">
        <v>1</v>
      </c>
      <c r="D27" s="20"/>
      <c r="E27" s="20"/>
      <c r="F27" s="20"/>
      <c r="G27" s="20"/>
      <c r="H27" s="20"/>
      <c r="I27" s="20"/>
      <c r="J27" s="20"/>
      <c r="K27" s="20"/>
      <c r="L27" s="20"/>
    </row>
    <row r="28" spans="1:15" ht="15.75">
      <c r="A28" s="20"/>
      <c r="B28" s="20"/>
      <c r="C28" s="20"/>
      <c r="D28" s="20"/>
      <c r="E28" s="20"/>
      <c r="F28" s="20"/>
      <c r="G28" s="20"/>
      <c r="H28" s="20"/>
      <c r="I28" s="20"/>
      <c r="J28" s="20"/>
      <c r="K28" s="20"/>
      <c r="L28" s="20"/>
    </row>
    <row r="29" spans="1:15" ht="15.75">
      <c r="A29" s="20"/>
      <c r="B29" s="20" t="str">
        <f>IF(T!$D$2=T!$M$2,M17,IF(T!$D$2=T!$N$2,N17,O17))</f>
        <v>critical t-value:</v>
      </c>
      <c r="C29" s="20">
        <f>_xlfn.T.INV.2T(10%,C23)</f>
        <v>1.8331129326562374</v>
      </c>
      <c r="D29" s="20"/>
      <c r="E29" s="20"/>
      <c r="F29" s="20"/>
      <c r="G29" s="20"/>
      <c r="H29" s="20"/>
      <c r="I29" s="20"/>
      <c r="J29" s="20"/>
      <c r="K29" s="20"/>
      <c r="L29" s="20"/>
    </row>
    <row r="30" spans="1:15" ht="15.75">
      <c r="A30" s="20"/>
      <c r="B30" s="20"/>
      <c r="C30" s="20"/>
      <c r="D30" s="20"/>
      <c r="E30" s="20"/>
      <c r="F30" s="20"/>
      <c r="G30" s="20"/>
      <c r="H30" s="20"/>
      <c r="I30" s="20"/>
      <c r="J30" s="20"/>
      <c r="K30" s="20"/>
      <c r="L30" s="20"/>
    </row>
    <row r="31" spans="1:15" ht="15.75">
      <c r="A31" s="20"/>
      <c r="B31" s="20"/>
      <c r="C31" s="20"/>
      <c r="D31" s="20"/>
      <c r="E31" s="20"/>
      <c r="F31" s="20"/>
      <c r="G31" s="20"/>
      <c r="H31" s="20"/>
      <c r="I31" s="20"/>
      <c r="J31" s="20"/>
      <c r="K31" s="20"/>
      <c r="L31" s="20"/>
    </row>
    <row r="32" spans="1:15" ht="15.75">
      <c r="A32" s="20"/>
      <c r="B32" s="20"/>
      <c r="C32" s="20"/>
      <c r="D32" s="20"/>
      <c r="E32" s="20"/>
      <c r="F32" s="20"/>
      <c r="G32" s="20"/>
      <c r="H32" s="20"/>
      <c r="I32" s="20"/>
      <c r="J32" s="20"/>
      <c r="K32" s="20"/>
      <c r="L32" s="20"/>
    </row>
    <row r="33" spans="1:12" ht="15.75">
      <c r="A33" s="20"/>
      <c r="B33" s="20"/>
      <c r="C33" s="20"/>
      <c r="D33" s="20"/>
      <c r="E33" s="20"/>
      <c r="F33" s="20"/>
      <c r="G33" s="20"/>
      <c r="H33" s="20"/>
      <c r="I33" s="20"/>
      <c r="J33" s="20"/>
      <c r="K33" s="20"/>
      <c r="L33" s="20"/>
    </row>
    <row r="34" spans="1:12" ht="15.75">
      <c r="A34" s="20"/>
      <c r="B34" s="20"/>
      <c r="C34" s="20"/>
      <c r="D34" s="20"/>
      <c r="E34" s="20"/>
      <c r="F34" s="20"/>
      <c r="G34" s="20"/>
      <c r="H34" s="20"/>
      <c r="I34" s="20"/>
      <c r="J34" s="20"/>
      <c r="K34" s="20"/>
      <c r="L34" s="20"/>
    </row>
    <row r="35" spans="1:12" ht="15.75">
      <c r="A35" s="20"/>
      <c r="B35" s="20"/>
      <c r="C35" s="20"/>
      <c r="D35" s="20"/>
      <c r="E35" s="20"/>
      <c r="F35" s="20"/>
      <c r="G35" s="20"/>
      <c r="H35" s="20"/>
      <c r="I35" s="20"/>
      <c r="J35" s="20"/>
      <c r="K35" s="20"/>
      <c r="L35" s="20"/>
    </row>
    <row r="36" spans="1:12" ht="15.75">
      <c r="A36" s="20"/>
      <c r="B36" s="20"/>
      <c r="C36" s="20"/>
      <c r="D36" s="20"/>
      <c r="E36" s="20"/>
      <c r="F36" s="20"/>
      <c r="G36" s="20"/>
      <c r="H36" s="20"/>
      <c r="I36" s="20"/>
      <c r="J36" s="20"/>
      <c r="K36" s="20"/>
      <c r="L36" s="20"/>
    </row>
    <row r="37" spans="1:12" ht="15.75">
      <c r="A37" s="20"/>
      <c r="B37" s="20"/>
      <c r="C37" s="20"/>
      <c r="D37" s="20"/>
      <c r="E37" s="20"/>
      <c r="F37" s="20"/>
      <c r="G37" s="20"/>
      <c r="H37" s="20"/>
      <c r="I37" s="20"/>
      <c r="J37" s="20"/>
      <c r="K37" s="20"/>
      <c r="L37" s="20"/>
    </row>
    <row r="38" spans="1:12" ht="15.75">
      <c r="A38" s="20"/>
      <c r="B38" s="20"/>
      <c r="C38" s="20"/>
      <c r="D38" s="20"/>
      <c r="E38" s="20"/>
      <c r="F38" s="20"/>
      <c r="G38" s="20"/>
      <c r="H38" s="20"/>
      <c r="I38" s="20"/>
      <c r="J38" s="20"/>
      <c r="K38" s="20"/>
      <c r="L38" s="20"/>
    </row>
    <row r="39" spans="1:12" ht="15.75">
      <c r="A39" s="20"/>
      <c r="B39" s="20"/>
      <c r="C39" s="20"/>
      <c r="D39" s="20"/>
      <c r="E39" s="20"/>
      <c r="F39" s="20"/>
      <c r="G39" s="20"/>
      <c r="H39" s="20"/>
      <c r="I39" s="20"/>
      <c r="J39" s="20"/>
      <c r="K39" s="20"/>
      <c r="L39" s="20"/>
    </row>
    <row r="40" spans="1:12" ht="15.75">
      <c r="A40" s="20"/>
      <c r="B40" s="20"/>
      <c r="C40" s="20"/>
      <c r="D40" s="20"/>
      <c r="E40" s="20"/>
      <c r="F40" s="20"/>
      <c r="G40" s="20"/>
      <c r="H40" s="20"/>
      <c r="I40" s="20"/>
      <c r="J40" s="20"/>
      <c r="K40" s="20"/>
      <c r="L40" s="20"/>
    </row>
    <row r="41" spans="1:12" ht="15.75"/>
    <row r="42" spans="1:12" ht="15.75"/>
    <row r="43" spans="1:12" ht="15.75"/>
    <row r="44" spans="1:12" ht="15.75"/>
    <row r="45" spans="1:12" ht="15.75"/>
    <row r="46" spans="1:12" ht="15.75"/>
    <row r="47" spans="1:12" ht="15.75"/>
    <row r="48" spans="1:12" ht="15.75"/>
    <row r="49" spans="2:5" ht="15.75"/>
    <row r="50" spans="2:5" ht="15.75">
      <c r="B50" t="s">
        <v>30</v>
      </c>
      <c r="C50" t="s">
        <v>31</v>
      </c>
      <c r="D50" t="s">
        <v>31</v>
      </c>
      <c r="E50" t="s">
        <v>31</v>
      </c>
    </row>
    <row r="51" spans="2:5" ht="15.75">
      <c r="B51">
        <v>-5</v>
      </c>
      <c r="C51">
        <f>_xlfn.T.DIST(B51,9,0)</f>
        <v>5.0429975813504361E-4</v>
      </c>
    </row>
    <row r="52" spans="2:5" ht="15.75">
      <c r="B52">
        <v>-4.99</v>
      </c>
      <c r="C52">
        <f t="shared" ref="C52:C115" si="0">_xlfn.T.DIST(B52,9,0)</f>
        <v>5.1177427126289517E-4</v>
      </c>
    </row>
    <row r="53" spans="2:5" ht="15.75">
      <c r="B53">
        <v>-4.9800000000000004</v>
      </c>
      <c r="C53">
        <f t="shared" si="0"/>
        <v>5.1936675408153306E-4</v>
      </c>
    </row>
    <row r="54" spans="2:5" ht="15.75">
      <c r="B54">
        <v>-4.97</v>
      </c>
      <c r="C54">
        <f t="shared" si="0"/>
        <v>5.2707916548290197E-4</v>
      </c>
    </row>
    <row r="55" spans="2:5" ht="15.75">
      <c r="B55">
        <v>-4.96</v>
      </c>
      <c r="C55">
        <f t="shared" si="0"/>
        <v>5.3491349816091273E-4</v>
      </c>
    </row>
    <row r="56" spans="2:5" ht="15.75">
      <c r="B56">
        <v>-4.95</v>
      </c>
      <c r="C56">
        <f t="shared" si="0"/>
        <v>5.4287177920918394E-4</v>
      </c>
    </row>
    <row r="57" spans="2:5" ht="15.75">
      <c r="B57">
        <v>-4.9400000000000004</v>
      </c>
      <c r="C57">
        <f t="shared" si="0"/>
        <v>5.5095607072942808E-4</v>
      </c>
    </row>
    <row r="58" spans="2:5" ht="15.75">
      <c r="B58">
        <v>-4.93</v>
      </c>
      <c r="C58">
        <f t="shared" si="0"/>
        <v>5.591684704506631E-4</v>
      </c>
    </row>
    <row r="59" spans="2:5" ht="15.75">
      <c r="B59">
        <v>-4.92</v>
      </c>
      <c r="C59">
        <f t="shared" si="0"/>
        <v>5.6751111235943505E-4</v>
      </c>
    </row>
    <row r="60" spans="2:5" ht="15.75">
      <c r="B60">
        <v>-4.91</v>
      </c>
      <c r="C60">
        <f t="shared" si="0"/>
        <v>5.7598616734126282E-4</v>
      </c>
    </row>
    <row r="61" spans="2:5" ht="15.75">
      <c r="B61">
        <v>-4.9000000000000004</v>
      </c>
      <c r="C61">
        <f t="shared" si="0"/>
        <v>5.8459584383346668E-4</v>
      </c>
    </row>
    <row r="62" spans="2:5" ht="15.75">
      <c r="B62">
        <v>-4.8899999999999997</v>
      </c>
      <c r="C62">
        <f t="shared" si="0"/>
        <v>5.9334238848961338E-4</v>
      </c>
    </row>
    <row r="63" spans="2:5" ht="15.75">
      <c r="B63">
        <v>-4.88</v>
      </c>
      <c r="C63">
        <f t="shared" si="0"/>
        <v>6.0222808685574765E-4</v>
      </c>
    </row>
    <row r="64" spans="2:5" ht="15.75">
      <c r="B64">
        <v>-4.87</v>
      </c>
      <c r="C64">
        <f t="shared" si="0"/>
        <v>6.1125526405864886E-4</v>
      </c>
    </row>
    <row r="65" spans="2:3" ht="15.75">
      <c r="B65">
        <v>-4.8600000000000003</v>
      </c>
      <c r="C65">
        <f t="shared" si="0"/>
        <v>6.204262855062831E-4</v>
      </c>
    </row>
    <row r="66" spans="2:3" ht="15.75">
      <c r="B66">
        <v>-4.8499999999999996</v>
      </c>
      <c r="C66">
        <f t="shared" si="0"/>
        <v>6.2974355760068892E-4</v>
      </c>
    </row>
    <row r="67" spans="2:3" ht="15.75">
      <c r="B67">
        <v>-4.84</v>
      </c>
      <c r="C67">
        <f t="shared" si="0"/>
        <v>6.3920952846350501E-4</v>
      </c>
    </row>
    <row r="68" spans="2:3" ht="15.75">
      <c r="B68">
        <v>-4.83</v>
      </c>
      <c r="C68">
        <f t="shared" si="0"/>
        <v>6.4882668867434956E-4</v>
      </c>
    </row>
    <row r="69" spans="2:3" ht="15.75">
      <c r="B69">
        <v>-4.82</v>
      </c>
      <c r="C69">
        <f t="shared" si="0"/>
        <v>6.5859757202228026E-4</v>
      </c>
    </row>
    <row r="70" spans="2:3" ht="15.75">
      <c r="B70">
        <v>-4.8099999999999996</v>
      </c>
      <c r="C70">
        <f t="shared" si="0"/>
        <v>6.685247562705555E-4</v>
      </c>
    </row>
    <row r="71" spans="2:3" ht="15.75">
      <c r="B71">
        <v>-4.8</v>
      </c>
      <c r="C71">
        <f t="shared" si="0"/>
        <v>6.7861086393492822E-4</v>
      </c>
    </row>
    <row r="72" spans="2:3" ht="15.75">
      <c r="B72">
        <v>-4.79</v>
      </c>
      <c r="C72">
        <f t="shared" si="0"/>
        <v>6.8885856307570551E-4</v>
      </c>
    </row>
    <row r="73" spans="2:3" ht="15.75">
      <c r="B73">
        <v>-4.78</v>
      </c>
      <c r="C73">
        <f t="shared" si="0"/>
        <v>6.9927056810379967E-4</v>
      </c>
    </row>
    <row r="74" spans="2:3" ht="15.75">
      <c r="B74">
        <v>-4.7699999999999996</v>
      </c>
      <c r="C74">
        <f t="shared" si="0"/>
        <v>7.0984964060102288E-4</v>
      </c>
    </row>
    <row r="75" spans="2:3" ht="15.75">
      <c r="B75">
        <v>-4.76</v>
      </c>
      <c r="C75">
        <f t="shared" si="0"/>
        <v>7.2059859015485817E-4</v>
      </c>
    </row>
    <row r="76" spans="2:3" ht="15.75">
      <c r="B76">
        <v>-4.75</v>
      </c>
      <c r="C76">
        <f t="shared" si="0"/>
        <v>7.3152027520795651E-4</v>
      </c>
    </row>
    <row r="77" spans="2:3" ht="15.75">
      <c r="B77">
        <v>-4.74</v>
      </c>
      <c r="C77">
        <f t="shared" si="0"/>
        <v>7.4261760392261428E-4</v>
      </c>
    </row>
    <row r="78" spans="2:3" ht="15.75">
      <c r="B78">
        <v>-4.7300000000000004</v>
      </c>
      <c r="C78">
        <f t="shared" si="0"/>
        <v>7.5389353506047645E-4</v>
      </c>
    </row>
    <row r="79" spans="2:3" ht="15.75">
      <c r="B79">
        <v>-4.72</v>
      </c>
      <c r="C79">
        <f t="shared" si="0"/>
        <v>7.6535107887773372E-4</v>
      </c>
    </row>
    <row r="80" spans="2:3" ht="15.75">
      <c r="B80">
        <v>-4.71</v>
      </c>
      <c r="C80">
        <f t="shared" si="0"/>
        <v>7.7699329803605722E-4</v>
      </c>
    </row>
    <row r="81" spans="2:3" ht="15.75">
      <c r="B81">
        <v>-4.7</v>
      </c>
      <c r="C81">
        <f t="shared" si="0"/>
        <v>7.8882330852956661E-4</v>
      </c>
    </row>
    <row r="82" spans="2:3" ht="15.75">
      <c r="B82">
        <v>-4.6900000000000004</v>
      </c>
      <c r="C82">
        <f t="shared" si="0"/>
        <v>8.0084428062807437E-4</v>
      </c>
    </row>
    <row r="83" spans="2:3" ht="15.75">
      <c r="B83">
        <v>-4.68</v>
      </c>
      <c r="C83">
        <f t="shared" si="0"/>
        <v>8.130594398368786E-4</v>
      </c>
    </row>
    <row r="84" spans="2:3" ht="15.75">
      <c r="B84">
        <v>-4.67</v>
      </c>
      <c r="C84">
        <f t="shared" si="0"/>
        <v>8.2547206787341376E-4</v>
      </c>
    </row>
    <row r="85" spans="2:3" ht="15.75">
      <c r="B85">
        <v>-4.66</v>
      </c>
      <c r="C85">
        <f t="shared" si="0"/>
        <v>8.3808550366100041E-4</v>
      </c>
    </row>
    <row r="86" spans="2:3" ht="15.75">
      <c r="B86">
        <v>-4.6500000000000004</v>
      </c>
      <c r="C86">
        <f t="shared" si="0"/>
        <v>8.5090314434001278E-4</v>
      </c>
    </row>
    <row r="87" spans="2:3" ht="15.75">
      <c r="B87">
        <v>-4.6399999999999997</v>
      </c>
      <c r="C87">
        <f t="shared" si="0"/>
        <v>8.6392844629672974E-4</v>
      </c>
    </row>
    <row r="88" spans="2:3" ht="15.75">
      <c r="B88">
        <v>-4.63</v>
      </c>
      <c r="C88">
        <f t="shared" si="0"/>
        <v>8.7716492621017599E-4</v>
      </c>
    </row>
    <row r="89" spans="2:3" ht="15.75">
      <c r="B89">
        <v>-4.62</v>
      </c>
      <c r="C89">
        <f t="shared" si="0"/>
        <v>8.9061616211725853E-4</v>
      </c>
    </row>
    <row r="90" spans="2:3" ht="15.75">
      <c r="B90">
        <v>-4.6100000000000003</v>
      </c>
      <c r="C90">
        <f t="shared" si="0"/>
        <v>9.0428579449648196E-4</v>
      </c>
    </row>
    <row r="91" spans="2:3" ht="15.75">
      <c r="B91">
        <v>-4.5999999999999996</v>
      </c>
      <c r="C91">
        <f t="shared" si="0"/>
        <v>9.1817752737056307E-4</v>
      </c>
    </row>
    <row r="92" spans="2:3" ht="15.75">
      <c r="B92">
        <v>-4.59</v>
      </c>
      <c r="C92">
        <f t="shared" si="0"/>
        <v>9.3229512942825596E-4</v>
      </c>
    </row>
    <row r="93" spans="2:3" ht="15.75">
      <c r="B93">
        <v>-4.58</v>
      </c>
      <c r="C93">
        <f t="shared" si="0"/>
        <v>9.4664243516569366E-4</v>
      </c>
    </row>
    <row r="94" spans="2:3" ht="15.75">
      <c r="B94">
        <v>-4.57</v>
      </c>
      <c r="C94">
        <f t="shared" si="0"/>
        <v>9.6122334604758564E-4</v>
      </c>
    </row>
    <row r="95" spans="2:3" ht="15.75">
      <c r="B95">
        <v>-4.5599999999999996</v>
      </c>
      <c r="C95">
        <f t="shared" si="0"/>
        <v>9.7604183168856695E-4</v>
      </c>
    </row>
    <row r="96" spans="2:3" ht="15.75">
      <c r="B96">
        <v>-4.55</v>
      </c>
      <c r="C96">
        <f t="shared" si="0"/>
        <v>9.9110193105505021E-4</v>
      </c>
    </row>
    <row r="97" spans="2:3" ht="15.75">
      <c r="B97">
        <v>-4.54</v>
      </c>
      <c r="C97">
        <f t="shared" si="0"/>
        <v>1.0064077536879221E-3</v>
      </c>
    </row>
    <row r="98" spans="2:3" ht="15.75">
      <c r="B98">
        <v>-4.53</v>
      </c>
      <c r="C98">
        <f t="shared" si="0"/>
        <v>1.0219634809463783E-3</v>
      </c>
    </row>
    <row r="99" spans="2:3" ht="15.75">
      <c r="B99">
        <v>-4.5199999999999996</v>
      </c>
      <c r="C99">
        <f t="shared" si="0"/>
        <v>1.0377733672733021E-3</v>
      </c>
    </row>
    <row r="100" spans="2:3" ht="15.75">
      <c r="B100">
        <v>-4.51</v>
      </c>
      <c r="C100">
        <f t="shared" si="0"/>
        <v>1.0538417414824685E-3</v>
      </c>
    </row>
    <row r="101" spans="2:3" ht="15.75">
      <c r="B101">
        <v>-4.5</v>
      </c>
      <c r="C101">
        <f t="shared" si="0"/>
        <v>1.0701730080679912E-3</v>
      </c>
    </row>
    <row r="102" spans="2:3" ht="15.75">
      <c r="B102">
        <v>-4.49</v>
      </c>
      <c r="C102">
        <f t="shared" si="0"/>
        <v>1.0867716485363009E-3</v>
      </c>
    </row>
    <row r="103" spans="2:3" ht="15.75">
      <c r="B103">
        <v>-4.4800000000000004</v>
      </c>
      <c r="C103">
        <f t="shared" si="0"/>
        <v>1.1036422227610788E-3</v>
      </c>
    </row>
    <row r="104" spans="2:3" ht="15.75">
      <c r="B104">
        <v>-4.47</v>
      </c>
      <c r="C104">
        <f t="shared" si="0"/>
        <v>1.1207893703614651E-3</v>
      </c>
    </row>
    <row r="105" spans="2:3" ht="15.75">
      <c r="B105">
        <v>-4.46</v>
      </c>
      <c r="C105">
        <f t="shared" si="0"/>
        <v>1.1382178121039344E-3</v>
      </c>
    </row>
    <row r="106" spans="2:3" ht="15.75">
      <c r="B106">
        <v>-4.45</v>
      </c>
      <c r="C106">
        <f t="shared" si="0"/>
        <v>1.1559323513282076E-3</v>
      </c>
    </row>
    <row r="107" spans="2:3" ht="15.75">
      <c r="B107">
        <v>-4.4399999999999995</v>
      </c>
      <c r="C107">
        <f t="shared" si="0"/>
        <v>1.1739378753975896E-3</v>
      </c>
    </row>
    <row r="108" spans="2:3" ht="15.75">
      <c r="B108">
        <v>-4.43</v>
      </c>
      <c r="C108">
        <f t="shared" si="0"/>
        <v>1.1922393571740847E-3</v>
      </c>
    </row>
    <row r="109" spans="2:3" ht="15.75">
      <c r="B109">
        <v>-4.42</v>
      </c>
      <c r="C109">
        <f t="shared" si="0"/>
        <v>1.2108418565187334E-3</v>
      </c>
    </row>
    <row r="110" spans="2:3" ht="15.75">
      <c r="B110">
        <v>-4.41</v>
      </c>
      <c r="C110">
        <f t="shared" si="0"/>
        <v>1.2297505218175023E-3</v>
      </c>
    </row>
    <row r="111" spans="2:3" ht="15.75">
      <c r="B111">
        <v>-4.4000000000000004</v>
      </c>
      <c r="C111">
        <f t="shared" si="0"/>
        <v>1.248970591533178E-3</v>
      </c>
    </row>
    <row r="112" spans="2:3" ht="15.75">
      <c r="B112">
        <v>-4.3899999999999997</v>
      </c>
      <c r="C112">
        <f t="shared" si="0"/>
        <v>1.2685073957836401E-3</v>
      </c>
    </row>
    <row r="113" spans="2:3" ht="15.75">
      <c r="B113">
        <v>-4.38</v>
      </c>
      <c r="C113">
        <f t="shared" si="0"/>
        <v>1.2883663579469102E-3</v>
      </c>
    </row>
    <row r="114" spans="2:3" ht="15.75">
      <c r="B114">
        <v>-4.37</v>
      </c>
      <c r="C114">
        <f t="shared" si="0"/>
        <v>1.3085529962934424E-3</v>
      </c>
    </row>
    <row r="115" spans="2:3" ht="15.75">
      <c r="B115">
        <v>-4.3600000000000003</v>
      </c>
      <c r="C115">
        <f t="shared" si="0"/>
        <v>1.329072925646001E-3</v>
      </c>
    </row>
    <row r="116" spans="2:3" ht="15.75">
      <c r="B116">
        <v>-4.3499999999999996</v>
      </c>
      <c r="C116">
        <f t="shared" ref="C116:C179" si="1">_xlfn.T.DIST(B116,9,0)</f>
        <v>1.3499318590676013E-3</v>
      </c>
    </row>
    <row r="117" spans="2:3" ht="15.75">
      <c r="B117">
        <v>-4.34</v>
      </c>
      <c r="C117">
        <f t="shared" si="1"/>
        <v>1.3711356095779188E-3</v>
      </c>
    </row>
    <row r="118" spans="2:3" ht="15.75">
      <c r="B118">
        <v>-4.33</v>
      </c>
      <c r="C118">
        <f t="shared" si="1"/>
        <v>1.3926900918986001E-3</v>
      </c>
    </row>
    <row r="119" spans="2:3" ht="15.75">
      <c r="B119">
        <v>-4.32</v>
      </c>
      <c r="C119">
        <f t="shared" si="1"/>
        <v>1.4146013242279109E-3</v>
      </c>
    </row>
    <row r="120" spans="2:3" ht="15.75">
      <c r="B120">
        <v>-4.3099999999999996</v>
      </c>
      <c r="C120">
        <f t="shared" si="1"/>
        <v>1.4368754300451724E-3</v>
      </c>
    </row>
    <row r="121" spans="2:3" ht="15.75">
      <c r="B121">
        <v>-4.3</v>
      </c>
      <c r="C121">
        <f t="shared" si="1"/>
        <v>1.4595186399454004E-3</v>
      </c>
    </row>
    <row r="122" spans="2:3" ht="15.75">
      <c r="B122">
        <v>-4.29</v>
      </c>
      <c r="C122">
        <f t="shared" si="1"/>
        <v>1.482537293504645E-3</v>
      </c>
    </row>
    <row r="123" spans="2:3" ht="15.75">
      <c r="B123">
        <v>-4.28</v>
      </c>
      <c r="C123">
        <f t="shared" si="1"/>
        <v>1.5059378411764466E-3</v>
      </c>
    </row>
    <row r="124" spans="2:3" ht="15.75">
      <c r="B124">
        <v>-4.2699999999999996</v>
      </c>
      <c r="C124">
        <f t="shared" si="1"/>
        <v>1.5297268462198677E-3</v>
      </c>
    </row>
    <row r="125" spans="2:3" ht="15.75">
      <c r="B125">
        <v>-4.26</v>
      </c>
      <c r="C125">
        <f t="shared" si="1"/>
        <v>1.5539109866595979E-3</v>
      </c>
    </row>
    <row r="126" spans="2:3" ht="15.75">
      <c r="B126">
        <v>-4.25</v>
      </c>
      <c r="C126">
        <f t="shared" si="1"/>
        <v>1.5784970572785537E-3</v>
      </c>
    </row>
    <row r="127" spans="2:3" ht="15.75">
      <c r="B127">
        <v>-4.24</v>
      </c>
      <c r="C127">
        <f t="shared" si="1"/>
        <v>1.6034919716434906E-3</v>
      </c>
    </row>
    <row r="128" spans="2:3" ht="15.75">
      <c r="B128">
        <v>-4.2300000000000004</v>
      </c>
      <c r="C128">
        <f t="shared" si="1"/>
        <v>1.6289027641640632E-3</v>
      </c>
    </row>
    <row r="129" spans="2:3" ht="15.75">
      <c r="B129">
        <v>-4.22</v>
      </c>
      <c r="C129">
        <f t="shared" si="1"/>
        <v>1.6547365921858283E-3</v>
      </c>
    </row>
    <row r="130" spans="2:3" ht="15.75">
      <c r="B130">
        <v>-4.21</v>
      </c>
      <c r="C130">
        <f t="shared" si="1"/>
        <v>1.681000738117703E-3</v>
      </c>
    </row>
    <row r="131" spans="2:3" ht="15.75">
      <c r="B131">
        <v>-4.2</v>
      </c>
      <c r="C131">
        <f t="shared" si="1"/>
        <v>1.7077026115943179E-3</v>
      </c>
    </row>
    <row r="132" spans="2:3" ht="15.75">
      <c r="B132">
        <v>-4.1899999999999995</v>
      </c>
      <c r="C132">
        <f t="shared" si="1"/>
        <v>1.7348497516737843E-3</v>
      </c>
    </row>
    <row r="133" spans="2:3" ht="15.75">
      <c r="B133">
        <v>-4.18</v>
      </c>
      <c r="C133">
        <f t="shared" si="1"/>
        <v>1.7624498290713878E-3</v>
      </c>
    </row>
    <row r="134" spans="2:3" ht="15.75">
      <c r="B134">
        <v>-4.17</v>
      </c>
      <c r="C134">
        <f t="shared" si="1"/>
        <v>1.7905106484296656E-3</v>
      </c>
    </row>
    <row r="135" spans="2:3" ht="15.75">
      <c r="B135">
        <v>-4.16</v>
      </c>
      <c r="C135">
        <f t="shared" si="1"/>
        <v>1.8190401506254141E-3</v>
      </c>
    </row>
    <row r="136" spans="2:3" ht="15.75">
      <c r="B136">
        <v>-4.1500000000000004</v>
      </c>
      <c r="C136">
        <f t="shared" si="1"/>
        <v>1.8480464151141034E-3</v>
      </c>
    </row>
    <row r="137" spans="2:3" ht="15.75">
      <c r="B137">
        <v>-4.1399999999999997</v>
      </c>
      <c r="C137">
        <f t="shared" si="1"/>
        <v>1.8775376623122368E-3</v>
      </c>
    </row>
    <row r="138" spans="2:3" ht="15.75">
      <c r="B138">
        <v>-4.13</v>
      </c>
      <c r="C138">
        <f t="shared" si="1"/>
        <v>1.9075222560181299E-3</v>
      </c>
    </row>
    <row r="139" spans="2:3" ht="15.75">
      <c r="B139">
        <v>-4.12</v>
      </c>
      <c r="C139">
        <f t="shared" si="1"/>
        <v>1.9380087058716718E-3</v>
      </c>
    </row>
    <row r="140" spans="2:3" ht="15.75">
      <c r="B140">
        <v>-4.1100000000000003</v>
      </c>
      <c r="C140">
        <f t="shared" si="1"/>
        <v>1.9690056698535808E-3</v>
      </c>
    </row>
    <row r="141" spans="2:3" ht="15.75">
      <c r="B141">
        <v>-4.0999999999999996</v>
      </c>
      <c r="C141">
        <f t="shared" si="1"/>
        <v>2.0005219568246242E-3</v>
      </c>
    </row>
    <row r="142" spans="2:3" ht="15.75">
      <c r="B142">
        <v>-4.09</v>
      </c>
      <c r="C142">
        <f t="shared" si="1"/>
        <v>2.0325665291054083E-3</v>
      </c>
    </row>
    <row r="143" spans="2:3" ht="15.75">
      <c r="B143">
        <v>-4.08</v>
      </c>
      <c r="C143">
        <f t="shared" si="1"/>
        <v>2.0651485050972168E-3</v>
      </c>
    </row>
    <row r="144" spans="2:3" ht="15.75">
      <c r="B144">
        <v>-4.07</v>
      </c>
      <c r="C144">
        <f t="shared" si="1"/>
        <v>2.0982771619444305E-3</v>
      </c>
    </row>
    <row r="145" spans="2:3" ht="15.75">
      <c r="B145">
        <v>-4.0599999999999996</v>
      </c>
      <c r="C145">
        <f t="shared" si="1"/>
        <v>2.1319619382390961E-3</v>
      </c>
    </row>
    <row r="146" spans="2:3" ht="15.75">
      <c r="B146">
        <v>-4.05</v>
      </c>
      <c r="C146">
        <f t="shared" si="1"/>
        <v>2.1662124367681267E-3</v>
      </c>
    </row>
    <row r="147" spans="2:3" ht="15.75">
      <c r="B147">
        <v>-4.04</v>
      </c>
      <c r="C147">
        <f t="shared" si="1"/>
        <v>2.2010384273037325E-3</v>
      </c>
    </row>
    <row r="148" spans="2:3" ht="15.75">
      <c r="B148">
        <v>-4.03</v>
      </c>
      <c r="C148">
        <f t="shared" si="1"/>
        <v>2.2364498494375613E-3</v>
      </c>
    </row>
    <row r="149" spans="2:3" ht="15.75">
      <c r="B149">
        <v>-4.0199999999999996</v>
      </c>
      <c r="C149">
        <f t="shared" si="1"/>
        <v>2.2724568154591381E-3</v>
      </c>
    </row>
    <row r="150" spans="2:3" ht="15.75">
      <c r="B150">
        <v>-4.01</v>
      </c>
      <c r="C150">
        <f t="shared" si="1"/>
        <v>2.3090696132791011E-3</v>
      </c>
    </row>
    <row r="151" spans="2:3" ht="15.75">
      <c r="B151">
        <v>-4</v>
      </c>
      <c r="C151">
        <f t="shared" si="1"/>
        <v>2.3462987093978288E-3</v>
      </c>
    </row>
    <row r="152" spans="2:3" ht="15.75">
      <c r="B152">
        <v>-3.99</v>
      </c>
      <c r="C152">
        <f t="shared" si="1"/>
        <v>2.3841547519199502E-3</v>
      </c>
    </row>
    <row r="153" spans="2:3" ht="15.75">
      <c r="B153">
        <v>-3.98</v>
      </c>
      <c r="C153">
        <f t="shared" si="1"/>
        <v>2.4226485736153261E-3</v>
      </c>
    </row>
    <row r="154" spans="2:3" ht="15.75">
      <c r="B154">
        <v>-3.9699999999999998</v>
      </c>
      <c r="C154">
        <f t="shared" si="1"/>
        <v>2.461791195026979E-3</v>
      </c>
    </row>
    <row r="155" spans="2:3" ht="15.75">
      <c r="B155">
        <v>-3.96</v>
      </c>
      <c r="C155">
        <f t="shared" si="1"/>
        <v>2.5015938276266116E-3</v>
      </c>
    </row>
    <row r="156" spans="2:3" ht="15.75">
      <c r="B156">
        <v>-3.95</v>
      </c>
      <c r="C156">
        <f t="shared" si="1"/>
        <v>2.5420678770181888E-3</v>
      </c>
    </row>
    <row r="157" spans="2:3" ht="15.75">
      <c r="B157">
        <v>-3.94</v>
      </c>
      <c r="C157">
        <f t="shared" si="1"/>
        <v>2.5832249461901157E-3</v>
      </c>
    </row>
    <row r="158" spans="2:3" ht="15.75">
      <c r="B158">
        <v>-3.9299999999999997</v>
      </c>
      <c r="C158">
        <f t="shared" si="1"/>
        <v>2.6250768388166087E-3</v>
      </c>
    </row>
    <row r="159" spans="2:3" ht="15.75">
      <c r="B159">
        <v>-3.92</v>
      </c>
      <c r="C159">
        <f t="shared" si="1"/>
        <v>2.6676355626087667E-3</v>
      </c>
    </row>
    <row r="160" spans="2:3" ht="15.75">
      <c r="B160">
        <v>-3.91</v>
      </c>
      <c r="C160">
        <f t="shared" si="1"/>
        <v>2.7109133327158528E-3</v>
      </c>
    </row>
    <row r="161" spans="2:3" ht="15.75">
      <c r="B161">
        <v>-3.9</v>
      </c>
      <c r="C161">
        <f t="shared" si="1"/>
        <v>2.7549225751774143E-3</v>
      </c>
    </row>
    <row r="162" spans="2:3" ht="15.75">
      <c r="B162">
        <v>-3.8899999999999997</v>
      </c>
      <c r="C162">
        <f t="shared" si="1"/>
        <v>2.7996759304266252E-3</v>
      </c>
    </row>
    <row r="163" spans="2:3" ht="15.75">
      <c r="B163">
        <v>-3.88</v>
      </c>
      <c r="C163">
        <f t="shared" si="1"/>
        <v>2.8451862568455383E-3</v>
      </c>
    </row>
    <row r="164" spans="2:3" ht="15.75">
      <c r="B164">
        <v>-3.87</v>
      </c>
      <c r="C164">
        <f t="shared" si="1"/>
        <v>2.8914666343726921E-3</v>
      </c>
    </row>
    <row r="165" spans="2:3" ht="15.75">
      <c r="B165">
        <v>-3.86</v>
      </c>
      <c r="C165">
        <f t="shared" si="1"/>
        <v>2.9385303681635643E-3</v>
      </c>
    </row>
    <row r="166" spans="2:3" ht="15.75">
      <c r="B166">
        <v>-3.8499999999999996</v>
      </c>
      <c r="C166">
        <f t="shared" si="1"/>
        <v>2.9863909923044706E-3</v>
      </c>
    </row>
    <row r="167" spans="2:3" ht="15.75">
      <c r="B167">
        <v>-3.84</v>
      </c>
      <c r="C167">
        <f t="shared" si="1"/>
        <v>3.0350622735803765E-3</v>
      </c>
    </row>
    <row r="168" spans="2:3" ht="15.75">
      <c r="B168">
        <v>-3.83</v>
      </c>
      <c r="C168">
        <f t="shared" si="1"/>
        <v>3.0845582152971072E-3</v>
      </c>
    </row>
    <row r="169" spans="2:3" ht="15.75">
      <c r="B169">
        <v>-3.8200000000000003</v>
      </c>
      <c r="C169">
        <f t="shared" si="1"/>
        <v>3.1348930611585289E-3</v>
      </c>
    </row>
    <row r="170" spans="2:3" ht="15.75">
      <c r="B170">
        <v>-3.81</v>
      </c>
      <c r="C170">
        <f t="shared" si="1"/>
        <v>3.1860812991991215E-3</v>
      </c>
    </row>
    <row r="171" spans="2:3" ht="15.75">
      <c r="B171">
        <v>-3.8</v>
      </c>
      <c r="C171">
        <f t="shared" si="1"/>
        <v>3.2381376657724566E-3</v>
      </c>
    </row>
    <row r="172" spans="2:3" ht="15.75">
      <c r="B172">
        <v>-3.79</v>
      </c>
      <c r="C172">
        <f t="shared" si="1"/>
        <v>3.2910771495961119E-3</v>
      </c>
    </row>
    <row r="173" spans="2:3" ht="15.75">
      <c r="B173">
        <v>-3.7800000000000002</v>
      </c>
      <c r="C173">
        <f t="shared" si="1"/>
        <v>3.3449149958533885E-3</v>
      </c>
    </row>
    <row r="174" spans="2:3" ht="15.75">
      <c r="B174">
        <v>-3.77</v>
      </c>
      <c r="C174">
        <f t="shared" si="1"/>
        <v>3.3996667103524045E-3</v>
      </c>
    </row>
    <row r="175" spans="2:3" ht="15.75">
      <c r="B175">
        <v>-3.76</v>
      </c>
      <c r="C175">
        <f t="shared" si="1"/>
        <v>3.4553480637429484E-3</v>
      </c>
    </row>
    <row r="176" spans="2:3" ht="15.75">
      <c r="B176">
        <v>-3.75</v>
      </c>
      <c r="C176">
        <f t="shared" si="1"/>
        <v>3.5119750957915371E-3</v>
      </c>
    </row>
    <row r="177" spans="2:3" ht="15.75">
      <c r="B177">
        <v>-3.74</v>
      </c>
      <c r="C177">
        <f t="shared" si="1"/>
        <v>3.5695641197151947E-3</v>
      </c>
    </row>
    <row r="178" spans="2:3" ht="15.75">
      <c r="B178">
        <v>-3.73</v>
      </c>
      <c r="C178">
        <f t="shared" si="1"/>
        <v>3.6281317265742384E-3</v>
      </c>
    </row>
    <row r="179" spans="2:3" ht="15.75">
      <c r="B179">
        <v>-3.7199999999999998</v>
      </c>
      <c r="C179">
        <f t="shared" si="1"/>
        <v>3.68769478972458E-3</v>
      </c>
    </row>
    <row r="180" spans="2:3" ht="15.75">
      <c r="B180">
        <v>-3.71</v>
      </c>
      <c r="C180">
        <f t="shared" ref="C180:C243" si="2">_xlfn.T.DIST(B180,9,0)</f>
        <v>3.7482704693299123E-3</v>
      </c>
    </row>
    <row r="181" spans="2:3" ht="15.75">
      <c r="B181">
        <v>-3.7</v>
      </c>
      <c r="C181">
        <f t="shared" si="2"/>
        <v>3.8098762169341736E-3</v>
      </c>
    </row>
    <row r="182" spans="2:3" ht="15.75">
      <c r="B182">
        <v>-3.69</v>
      </c>
      <c r="C182">
        <f t="shared" si="2"/>
        <v>3.8725297800945978E-3</v>
      </c>
    </row>
    <row r="183" spans="2:3" ht="15.75">
      <c r="B183">
        <v>-3.6799999999999997</v>
      </c>
      <c r="C183">
        <f t="shared" si="2"/>
        <v>3.9362492070757968E-3</v>
      </c>
    </row>
    <row r="184" spans="2:3" ht="15.75">
      <c r="B184">
        <v>-3.67</v>
      </c>
      <c r="C184">
        <f t="shared" si="2"/>
        <v>4.0010528516050987E-3</v>
      </c>
    </row>
    <row r="185" spans="2:3" ht="15.75">
      <c r="B185">
        <v>-3.66</v>
      </c>
      <c r="C185">
        <f t="shared" si="2"/>
        <v>4.0669593776895907E-3</v>
      </c>
    </row>
    <row r="186" spans="2:3" ht="15.75">
      <c r="B186">
        <v>-3.65</v>
      </c>
      <c r="C186">
        <f t="shared" si="2"/>
        <v>4.133987764495025E-3</v>
      </c>
    </row>
    <row r="187" spans="2:3" ht="15.75">
      <c r="B187">
        <v>-3.6399999999999997</v>
      </c>
      <c r="C187">
        <f t="shared" si="2"/>
        <v>4.2021573112869647E-3</v>
      </c>
    </row>
    <row r="188" spans="2:3" ht="15.75">
      <c r="B188">
        <v>-3.63</v>
      </c>
      <c r="C188">
        <f t="shared" si="2"/>
        <v>4.2714876424343826E-3</v>
      </c>
    </row>
    <row r="189" spans="2:3" ht="15.75">
      <c r="B189">
        <v>-3.62</v>
      </c>
      <c r="C189">
        <f t="shared" si="2"/>
        <v>4.3419987124760024E-3</v>
      </c>
    </row>
    <row r="190" spans="2:3" ht="15.75">
      <c r="B190">
        <v>-3.61</v>
      </c>
      <c r="C190">
        <f t="shared" si="2"/>
        <v>4.4137108112494716E-3</v>
      </c>
    </row>
    <row r="191" spans="2:3" ht="15.75">
      <c r="B191">
        <v>-3.5999999999999996</v>
      </c>
      <c r="C191">
        <f t="shared" si="2"/>
        <v>4.4866445690837685E-3</v>
      </c>
    </row>
    <row r="192" spans="2:3" ht="15.75">
      <c r="B192">
        <v>-3.59</v>
      </c>
      <c r="C192">
        <f t="shared" si="2"/>
        <v>4.5608209620547234E-3</v>
      </c>
    </row>
    <row r="193" spans="2:3" ht="15.75">
      <c r="B193">
        <v>-3.58</v>
      </c>
      <c r="C193">
        <f t="shared" si="2"/>
        <v>4.6362613173041196E-3</v>
      </c>
    </row>
    <row r="194" spans="2:3" ht="15.75">
      <c r="B194">
        <v>-3.5700000000000003</v>
      </c>
      <c r="C194">
        <f t="shared" si="2"/>
        <v>4.7129873184221637E-3</v>
      </c>
    </row>
    <row r="195" spans="2:3" ht="15.75">
      <c r="B195">
        <v>-3.56</v>
      </c>
      <c r="C195">
        <f t="shared" si="2"/>
        <v>4.7910210108937116E-3</v>
      </c>
    </row>
    <row r="196" spans="2:3" ht="15.75">
      <c r="B196">
        <v>-3.55</v>
      </c>
      <c r="C196">
        <f t="shared" si="2"/>
        <v>4.8703848076080162E-3</v>
      </c>
    </row>
    <row r="197" spans="2:3" ht="15.75">
      <c r="B197">
        <v>-3.54</v>
      </c>
      <c r="C197">
        <f t="shared" si="2"/>
        <v>4.9511014944322532E-3</v>
      </c>
    </row>
    <row r="198" spans="2:3" ht="15.75">
      <c r="B198">
        <v>-3.5300000000000002</v>
      </c>
      <c r="C198">
        <f t="shared" si="2"/>
        <v>5.033194235848709E-3</v>
      </c>
    </row>
    <row r="199" spans="2:3" ht="15.75">
      <c r="B199">
        <v>-3.52</v>
      </c>
      <c r="C199">
        <f t="shared" si="2"/>
        <v>5.1166865806555615E-3</v>
      </c>
    </row>
    <row r="200" spans="2:3" ht="15.75">
      <c r="B200">
        <v>-3.51</v>
      </c>
      <c r="C200">
        <f t="shared" si="2"/>
        <v>5.2016024677312067E-3</v>
      </c>
    </row>
    <row r="201" spans="2:3" ht="15.75">
      <c r="B201">
        <v>-3.5</v>
      </c>
      <c r="C201">
        <f t="shared" si="2"/>
        <v>5.2879662318621153E-3</v>
      </c>
    </row>
    <row r="202" spans="2:3" ht="15.75">
      <c r="B202">
        <v>-3.49</v>
      </c>
      <c r="C202">
        <f t="shared" si="2"/>
        <v>5.3758026096338363E-3</v>
      </c>
    </row>
    <row r="203" spans="2:3" ht="15.75">
      <c r="B203">
        <v>-3.48</v>
      </c>
      <c r="C203">
        <f t="shared" si="2"/>
        <v>5.4651367453851926E-3</v>
      </c>
    </row>
    <row r="204" spans="2:3" ht="15.75">
      <c r="B204">
        <v>-3.4699999999999998</v>
      </c>
      <c r="C204">
        <f t="shared" si="2"/>
        <v>5.5559941972252429E-3</v>
      </c>
    </row>
    <row r="205" spans="2:3" ht="15.75">
      <c r="B205">
        <v>-3.46</v>
      </c>
      <c r="C205">
        <f t="shared" si="2"/>
        <v>5.6484009431128799E-3</v>
      </c>
    </row>
    <row r="206" spans="2:3" ht="15.75">
      <c r="B206">
        <v>-3.45</v>
      </c>
      <c r="C206">
        <f t="shared" si="2"/>
        <v>5.7423833869986434E-3</v>
      </c>
    </row>
    <row r="207" spans="2:3" ht="15.75">
      <c r="B207">
        <v>-3.44</v>
      </c>
      <c r="C207">
        <f t="shared" si="2"/>
        <v>5.8379683650283936E-3</v>
      </c>
    </row>
    <row r="208" spans="2:3" ht="15.75">
      <c r="B208">
        <v>-3.4299999999999997</v>
      </c>
      <c r="C208">
        <f t="shared" si="2"/>
        <v>5.9351831518084444E-3</v>
      </c>
    </row>
    <row r="209" spans="2:3" ht="15.75">
      <c r="B209">
        <v>-3.42</v>
      </c>
      <c r="C209">
        <f t="shared" si="2"/>
        <v>6.0340554667317184E-3</v>
      </c>
    </row>
    <row r="210" spans="2:3" ht="15.75">
      <c r="B210">
        <v>-3.41</v>
      </c>
      <c r="C210">
        <f t="shared" si="2"/>
        <v>6.134613480364294E-3</v>
      </c>
    </row>
    <row r="211" spans="2:3" ht="15.75">
      <c r="B211">
        <v>-3.4</v>
      </c>
      <c r="C211">
        <f t="shared" si="2"/>
        <v>6.2368858208918703E-3</v>
      </c>
    </row>
    <row r="212" spans="2:3" ht="15.75">
      <c r="B212">
        <v>-3.3899999999999997</v>
      </c>
      <c r="C212">
        <f t="shared" si="2"/>
        <v>6.3409015806255176E-3</v>
      </c>
    </row>
    <row r="213" spans="2:3" ht="15.75">
      <c r="B213">
        <v>-3.38</v>
      </c>
      <c r="C213">
        <f t="shared" si="2"/>
        <v>6.4466903225658479E-3</v>
      </c>
    </row>
    <row r="214" spans="2:3" ht="15.75">
      <c r="B214">
        <v>-3.37</v>
      </c>
      <c r="C214">
        <f t="shared" si="2"/>
        <v>6.5542820870252089E-3</v>
      </c>
    </row>
    <row r="215" spans="2:3" ht="15.75">
      <c r="B215">
        <v>-3.36</v>
      </c>
      <c r="C215">
        <f t="shared" si="2"/>
        <v>6.6637073983066642E-3</v>
      </c>
    </row>
    <row r="216" spans="2:3" ht="15.75">
      <c r="B216">
        <v>-3.3499999999999996</v>
      </c>
      <c r="C216">
        <f t="shared" si="2"/>
        <v>6.7749972714391546E-3</v>
      </c>
    </row>
    <row r="217" spans="2:3" ht="15.75">
      <c r="B217">
        <v>-3.34</v>
      </c>
      <c r="C217">
        <f t="shared" si="2"/>
        <v>6.8881832189678768E-3</v>
      </c>
    </row>
    <row r="218" spans="2:3" ht="15.75">
      <c r="B218">
        <v>-3.33</v>
      </c>
      <c r="C218">
        <f t="shared" si="2"/>
        <v>7.0032972577987393E-3</v>
      </c>
    </row>
    <row r="219" spans="2:3" ht="15.75">
      <c r="B219">
        <v>-3.3200000000000003</v>
      </c>
      <c r="C219">
        <f t="shared" si="2"/>
        <v>7.1203719160958957E-3</v>
      </c>
    </row>
    <row r="220" spans="2:3" ht="15.75">
      <c r="B220">
        <v>-3.31</v>
      </c>
      <c r="C220">
        <f t="shared" si="2"/>
        <v>7.2394402402311958E-3</v>
      </c>
    </row>
    <row r="221" spans="2:3" ht="15.75">
      <c r="B221">
        <v>-3.3</v>
      </c>
      <c r="C221">
        <f t="shared" si="2"/>
        <v>7.3605358017842471E-3</v>
      </c>
    </row>
    <row r="222" spans="2:3" ht="15.75">
      <c r="B222">
        <v>-3.29</v>
      </c>
      <c r="C222">
        <f t="shared" si="2"/>
        <v>7.4836927045918754E-3</v>
      </c>
    </row>
    <row r="223" spans="2:3" ht="15.75">
      <c r="B223">
        <v>-3.2800000000000002</v>
      </c>
      <c r="C223">
        <f t="shared" si="2"/>
        <v>7.6089455918455168E-3</v>
      </c>
    </row>
    <row r="224" spans="2:3" ht="15.75">
      <c r="B224">
        <v>-3.27</v>
      </c>
      <c r="C224">
        <f t="shared" si="2"/>
        <v>7.7363296532350165E-3</v>
      </c>
    </row>
    <row r="225" spans="2:3" ht="15.75">
      <c r="B225">
        <v>-3.26</v>
      </c>
      <c r="C225">
        <f t="shared" si="2"/>
        <v>7.8658806321373915E-3</v>
      </c>
    </row>
    <row r="226" spans="2:3" ht="15.75">
      <c r="B226">
        <v>-3.25</v>
      </c>
      <c r="C226">
        <f t="shared" si="2"/>
        <v>7.997634832848757E-3</v>
      </c>
    </row>
    <row r="227" spans="2:3" ht="15.75">
      <c r="B227">
        <v>-3.24</v>
      </c>
      <c r="C227">
        <f t="shared" si="2"/>
        <v>8.1316291278577847E-3</v>
      </c>
    </row>
    <row r="228" spans="2:3" ht="15.75">
      <c r="B228">
        <v>-3.23</v>
      </c>
      <c r="C228">
        <f t="shared" si="2"/>
        <v>8.2679009651587653E-3</v>
      </c>
    </row>
    <row r="229" spans="2:3" ht="15.75">
      <c r="B229">
        <v>-3.2199999999999998</v>
      </c>
      <c r="C229">
        <f t="shared" si="2"/>
        <v>8.4064883756023376E-3</v>
      </c>
    </row>
    <row r="230" spans="2:3" ht="15.75">
      <c r="B230">
        <v>-3.21</v>
      </c>
      <c r="C230">
        <f t="shared" si="2"/>
        <v>8.5474299802818284E-3</v>
      </c>
    </row>
    <row r="231" spans="2:3" ht="15.75">
      <c r="B231">
        <v>-3.2</v>
      </c>
      <c r="C231">
        <f t="shared" si="2"/>
        <v>8.6907649979532306E-3</v>
      </c>
    </row>
    <row r="232" spans="2:3" ht="15.75">
      <c r="B232">
        <v>-3.19</v>
      </c>
      <c r="C232">
        <f t="shared" si="2"/>
        <v>8.8365332524862235E-3</v>
      </c>
    </row>
    <row r="233" spans="2:3" ht="15.75">
      <c r="B233">
        <v>-3.1799999999999997</v>
      </c>
      <c r="C233">
        <f t="shared" si="2"/>
        <v>8.9847751803440977E-3</v>
      </c>
    </row>
    <row r="234" spans="2:3" ht="15.75">
      <c r="B234">
        <v>-3.17</v>
      </c>
      <c r="C234">
        <f t="shared" si="2"/>
        <v>9.1355318380901447E-3</v>
      </c>
    </row>
    <row r="235" spans="2:3" ht="15.75">
      <c r="B235">
        <v>-3.16</v>
      </c>
      <c r="C235">
        <f t="shared" si="2"/>
        <v>9.2888449099177133E-3</v>
      </c>
    </row>
    <row r="236" spans="2:3" ht="15.75">
      <c r="B236">
        <v>-3.15</v>
      </c>
      <c r="C236">
        <f t="shared" si="2"/>
        <v>9.444756715201421E-3</v>
      </c>
    </row>
    <row r="237" spans="2:3" ht="15.75">
      <c r="B237">
        <v>-3.1399999999999997</v>
      </c>
      <c r="C237">
        <f t="shared" si="2"/>
        <v>9.6033102160664862E-3</v>
      </c>
    </row>
    <row r="238" spans="2:3" ht="15.75">
      <c r="B238">
        <v>-3.13</v>
      </c>
      <c r="C238">
        <f t="shared" si="2"/>
        <v>9.764549024973309E-3</v>
      </c>
    </row>
    <row r="239" spans="2:3" ht="15.75">
      <c r="B239">
        <v>-3.12</v>
      </c>
      <c r="C239">
        <f t="shared" si="2"/>
        <v>9.9285174123143749E-3</v>
      </c>
    </row>
    <row r="240" spans="2:3" ht="15.75">
      <c r="B240">
        <v>-3.11</v>
      </c>
      <c r="C240">
        <f t="shared" si="2"/>
        <v>1.0095260314019796E-2</v>
      </c>
    </row>
    <row r="241" spans="2:3" ht="15.75">
      <c r="B241">
        <v>-3.0999999999999996</v>
      </c>
      <c r="C241">
        <f t="shared" si="2"/>
        <v>1.0264823339168594E-2</v>
      </c>
    </row>
    <row r="242" spans="2:3" ht="15.75">
      <c r="B242">
        <v>-3.09</v>
      </c>
      <c r="C242">
        <f t="shared" si="2"/>
        <v>1.0437252777601965E-2</v>
      </c>
    </row>
    <row r="243" spans="2:3" ht="15.75">
      <c r="B243">
        <v>-3.08</v>
      </c>
      <c r="C243">
        <f t="shared" si="2"/>
        <v>1.0612595607534896E-2</v>
      </c>
    </row>
    <row r="244" spans="2:3" ht="15.75">
      <c r="B244">
        <v>-3.0700000000000003</v>
      </c>
      <c r="C244">
        <f t="shared" ref="C244:C307" si="3">_xlfn.T.DIST(B244,9,0)</f>
        <v>1.0790899503162327E-2</v>
      </c>
    </row>
    <row r="245" spans="2:3" ht="15.75">
      <c r="B245">
        <v>-3.06</v>
      </c>
      <c r="C245">
        <f t="shared" si="3"/>
        <v>1.0972212842256105E-2</v>
      </c>
    </row>
    <row r="246" spans="2:3" ht="15.75">
      <c r="B246">
        <v>-3.05</v>
      </c>
      <c r="C246">
        <f t="shared" si="3"/>
        <v>1.1156584713748129E-2</v>
      </c>
    </row>
    <row r="247" spans="2:3" ht="15.75">
      <c r="B247">
        <v>-3.04</v>
      </c>
      <c r="C247">
        <f t="shared" si="3"/>
        <v>1.1344064925296047E-2</v>
      </c>
    </row>
    <row r="248" spans="2:3" ht="15.75">
      <c r="B248">
        <v>-3.0300000000000002</v>
      </c>
      <c r="C248">
        <f t="shared" si="3"/>
        <v>1.1534704010826607E-2</v>
      </c>
    </row>
    <row r="249" spans="2:3" ht="15.75">
      <c r="B249">
        <v>-3.02</v>
      </c>
      <c r="C249">
        <f t="shared" si="3"/>
        <v>1.1728553238052193E-2</v>
      </c>
    </row>
    <row r="250" spans="2:3" ht="15.75">
      <c r="B250">
        <v>-3.01</v>
      </c>
      <c r="C250">
        <f t="shared" si="3"/>
        <v>1.1925664615955811E-2</v>
      </c>
    </row>
    <row r="251" spans="2:3" ht="15.75">
      <c r="B251">
        <v>-3</v>
      </c>
      <c r="C251">
        <f t="shared" si="3"/>
        <v>1.2126090902239641E-2</v>
      </c>
    </row>
    <row r="252" spans="2:3" ht="15.75">
      <c r="B252">
        <v>-2.9899999999999998</v>
      </c>
      <c r="C252">
        <f t="shared" si="3"/>
        <v>1.2329885610731846E-2</v>
      </c>
    </row>
    <row r="253" spans="2:3" ht="15.75">
      <c r="B253">
        <v>-2.98</v>
      </c>
      <c r="C253">
        <f t="shared" si="3"/>
        <v>1.2537103018746415E-2</v>
      </c>
    </row>
    <row r="254" spans="2:3" ht="15.75">
      <c r="B254">
        <v>-2.9699999999999998</v>
      </c>
      <c r="C254">
        <f t="shared" si="3"/>
        <v>1.2747798174390743E-2</v>
      </c>
    </row>
    <row r="255" spans="2:3" ht="15.75">
      <c r="B255">
        <v>-2.96</v>
      </c>
      <c r="C255">
        <f t="shared" si="3"/>
        <v>1.2962026903814816E-2</v>
      </c>
    </row>
    <row r="256" spans="2:3" ht="15.75">
      <c r="B256">
        <v>-2.95</v>
      </c>
      <c r="C256">
        <f t="shared" si="3"/>
        <v>1.3179845818396568E-2</v>
      </c>
    </row>
    <row r="257" spans="2:3" ht="15.75">
      <c r="B257">
        <v>-2.94</v>
      </c>
      <c r="C257">
        <f t="shared" si="3"/>
        <v>1.3401312321857194E-2</v>
      </c>
    </row>
    <row r="258" spans="2:3" ht="15.75">
      <c r="B258">
        <v>-2.93</v>
      </c>
      <c r="C258">
        <f t="shared" si="3"/>
        <v>1.3626484617299787E-2</v>
      </c>
    </row>
    <row r="259" spans="2:3" ht="15.75">
      <c r="B259">
        <v>-2.92</v>
      </c>
      <c r="C259">
        <f t="shared" si="3"/>
        <v>1.3855421714165535E-2</v>
      </c>
    </row>
    <row r="260" spans="2:3" ht="15.75">
      <c r="B260">
        <v>-2.91</v>
      </c>
      <c r="C260">
        <f t="shared" si="3"/>
        <v>1.4088183435099936E-2</v>
      </c>
    </row>
    <row r="261" spans="2:3" ht="15.75">
      <c r="B261">
        <v>-2.9</v>
      </c>
      <c r="C261">
        <f t="shared" si="3"/>
        <v>1.4324830422722886E-2</v>
      </c>
    </row>
    <row r="262" spans="2:3" ht="15.75">
      <c r="B262">
        <v>-2.89</v>
      </c>
      <c r="C262">
        <f t="shared" si="3"/>
        <v>1.4565424146294817E-2</v>
      </c>
    </row>
    <row r="263" spans="2:3" ht="15.75">
      <c r="B263">
        <v>-2.88</v>
      </c>
      <c r="C263">
        <f t="shared" si="3"/>
        <v>1.4810026908272159E-2</v>
      </c>
    </row>
    <row r="264" spans="2:3" ht="15.75">
      <c r="B264">
        <v>-2.87</v>
      </c>
      <c r="C264">
        <f t="shared" si="3"/>
        <v>1.5058701850743993E-2</v>
      </c>
    </row>
    <row r="265" spans="2:3" ht="15.75">
      <c r="B265">
        <v>-2.86</v>
      </c>
      <c r="C265">
        <f t="shared" si="3"/>
        <v>1.5311512961742465E-2</v>
      </c>
    </row>
    <row r="266" spans="2:3" ht="15.75">
      <c r="B266">
        <v>-2.85</v>
      </c>
      <c r="C266">
        <f t="shared" si="3"/>
        <v>1.5568525081418521E-2</v>
      </c>
    </row>
    <row r="267" spans="2:3" ht="15.75">
      <c r="B267">
        <v>-2.84</v>
      </c>
      <c r="C267">
        <f t="shared" si="3"/>
        <v>1.5829803908075379E-2</v>
      </c>
    </row>
    <row r="268" spans="2:3" ht="15.75">
      <c r="B268">
        <v>-2.83</v>
      </c>
      <c r="C268">
        <f t="shared" si="3"/>
        <v>1.6095416004050116E-2</v>
      </c>
    </row>
    <row r="269" spans="2:3" ht="15.75">
      <c r="B269">
        <v>-2.82</v>
      </c>
      <c r="C269">
        <f t="shared" si="3"/>
        <v>1.6365428801435659E-2</v>
      </c>
    </row>
    <row r="270" spans="2:3" ht="15.75">
      <c r="B270">
        <v>-2.81</v>
      </c>
      <c r="C270">
        <f t="shared" si="3"/>
        <v>1.6639910607633378E-2</v>
      </c>
    </row>
    <row r="271" spans="2:3" ht="15.75">
      <c r="B271">
        <v>-2.8</v>
      </c>
      <c r="C271">
        <f t="shared" si="3"/>
        <v>1.6918930610727512E-2</v>
      </c>
    </row>
    <row r="272" spans="2:3" ht="15.75">
      <c r="B272">
        <v>-2.79</v>
      </c>
      <c r="C272">
        <f t="shared" si="3"/>
        <v>1.7202558884671405E-2</v>
      </c>
    </row>
    <row r="273" spans="2:3" ht="15.75">
      <c r="B273">
        <v>-2.78</v>
      </c>
      <c r="C273">
        <f t="shared" si="3"/>
        <v>1.7490866394276241E-2</v>
      </c>
    </row>
    <row r="274" spans="2:3" ht="15.75">
      <c r="B274">
        <v>-2.77</v>
      </c>
      <c r="C274">
        <f t="shared" si="3"/>
        <v>1.7783924999991669E-2</v>
      </c>
    </row>
    <row r="275" spans="2:3" ht="15.75">
      <c r="B275">
        <v>-2.76</v>
      </c>
      <c r="C275">
        <f t="shared" si="3"/>
        <v>1.8081807462468548E-2</v>
      </c>
    </row>
    <row r="276" spans="2:3" ht="15.75">
      <c r="B276">
        <v>-2.75</v>
      </c>
      <c r="C276">
        <f t="shared" si="3"/>
        <v>1.8384587446892451E-2</v>
      </c>
    </row>
    <row r="277" spans="2:3" ht="15.75">
      <c r="B277">
        <v>-2.7399999999999998</v>
      </c>
      <c r="C277">
        <f t="shared" si="3"/>
        <v>1.8692339527077977E-2</v>
      </c>
    </row>
    <row r="278" spans="2:3" ht="15.75">
      <c r="B278">
        <v>-2.73</v>
      </c>
      <c r="C278">
        <f t="shared" si="3"/>
        <v>1.9005139189311709E-2</v>
      </c>
    </row>
    <row r="279" spans="2:3" ht="15.75">
      <c r="B279">
        <v>-2.7199999999999998</v>
      </c>
      <c r="C279">
        <f t="shared" si="3"/>
        <v>1.9323062835933168E-2</v>
      </c>
    </row>
    <row r="280" spans="2:3" ht="15.75">
      <c r="B280">
        <v>-2.71</v>
      </c>
      <c r="C280">
        <f t="shared" si="3"/>
        <v>1.9646187788641464E-2</v>
      </c>
    </row>
    <row r="281" spans="2:3" ht="15.75">
      <c r="B281">
        <v>-2.6999999999999997</v>
      </c>
      <c r="C281">
        <f t="shared" si="3"/>
        <v>1.9974592291515995E-2</v>
      </c>
    </row>
    <row r="282" spans="2:3" ht="15.75">
      <c r="B282">
        <v>-2.69</v>
      </c>
      <c r="C282">
        <f t="shared" si="3"/>
        <v>2.0308355513738417E-2</v>
      </c>
    </row>
    <row r="283" spans="2:3" ht="15.75">
      <c r="B283">
        <v>-2.68</v>
      </c>
      <c r="C283">
        <f t="shared" si="3"/>
        <v>2.0647557552004085E-2</v>
      </c>
    </row>
    <row r="284" spans="2:3" ht="15.75">
      <c r="B284">
        <v>-2.67</v>
      </c>
      <c r="C284">
        <f t="shared" si="3"/>
        <v>2.0992279432609E-2</v>
      </c>
    </row>
    <row r="285" spans="2:3" ht="15.75">
      <c r="B285">
        <v>-2.66</v>
      </c>
      <c r="C285">
        <f t="shared" si="3"/>
        <v>2.1342603113199791E-2</v>
      </c>
    </row>
    <row r="286" spans="2:3" ht="15.75">
      <c r="B286">
        <v>-2.65</v>
      </c>
      <c r="C286">
        <f t="shared" si="3"/>
        <v>2.1698611484173191E-2</v>
      </c>
    </row>
    <row r="287" spans="2:3" ht="15.75">
      <c r="B287">
        <v>-2.64</v>
      </c>
      <c r="C287">
        <f t="shared" si="3"/>
        <v>2.20603883697108E-2</v>
      </c>
    </row>
    <row r="288" spans="2:3" ht="15.75">
      <c r="B288">
        <v>-2.63</v>
      </c>
      <c r="C288">
        <f t="shared" si="3"/>
        <v>2.242801852843548E-2</v>
      </c>
    </row>
    <row r="289" spans="2:3" ht="15.75">
      <c r="B289">
        <v>-2.62</v>
      </c>
      <c r="C289">
        <f t="shared" si="3"/>
        <v>2.2801587653674505E-2</v>
      </c>
    </row>
    <row r="290" spans="2:3" ht="15.75">
      <c r="B290">
        <v>-2.61</v>
      </c>
      <c r="C290">
        <f t="shared" si="3"/>
        <v>2.3181182373315377E-2</v>
      </c>
    </row>
    <row r="291" spans="2:3" ht="15.75">
      <c r="B291">
        <v>-2.6</v>
      </c>
      <c r="C291">
        <f t="shared" si="3"/>
        <v>2.356689024923864E-2</v>
      </c>
    </row>
    <row r="292" spans="2:3" ht="15.75">
      <c r="B292">
        <v>-2.59</v>
      </c>
      <c r="C292">
        <f t="shared" si="3"/>
        <v>2.3958799776312802E-2</v>
      </c>
    </row>
    <row r="293" spans="2:3" ht="15.75">
      <c r="B293">
        <v>-2.58</v>
      </c>
      <c r="C293">
        <f t="shared" si="3"/>
        <v>2.4357000380935696E-2</v>
      </c>
    </row>
    <row r="294" spans="2:3" ht="15.75">
      <c r="B294">
        <v>-2.57</v>
      </c>
      <c r="C294">
        <f t="shared" si="3"/>
        <v>2.4761582419106098E-2</v>
      </c>
    </row>
    <row r="295" spans="2:3" ht="15.75">
      <c r="B295">
        <v>-2.56</v>
      </c>
      <c r="C295">
        <f t="shared" si="3"/>
        <v>2.5172637174009672E-2</v>
      </c>
    </row>
    <row r="296" spans="2:3" ht="15.75">
      <c r="B296">
        <v>-2.5499999999999998</v>
      </c>
      <c r="C296">
        <f t="shared" si="3"/>
        <v>2.5590256853102681E-2</v>
      </c>
    </row>
    <row r="297" spans="2:3" ht="15.75">
      <c r="B297">
        <v>-2.54</v>
      </c>
      <c r="C297">
        <f t="shared" si="3"/>
        <v>2.601453458467631E-2</v>
      </c>
    </row>
    <row r="298" spans="2:3" ht="15.75">
      <c r="B298">
        <v>-2.5299999999999998</v>
      </c>
      <c r="C298">
        <f t="shared" si="3"/>
        <v>2.6445564413884966E-2</v>
      </c>
    </row>
    <row r="299" spans="2:3" ht="15.75">
      <c r="B299">
        <v>-2.52</v>
      </c>
      <c r="C299">
        <f t="shared" si="3"/>
        <v>2.6883441298220637E-2</v>
      </c>
    </row>
    <row r="300" spans="2:3" ht="15.75">
      <c r="B300">
        <v>-2.5099999999999998</v>
      </c>
      <c r="C300">
        <f t="shared" si="3"/>
        <v>2.7328261102416283E-2</v>
      </c>
    </row>
    <row r="301" spans="2:3" ht="15.75">
      <c r="B301">
        <v>-2.5</v>
      </c>
      <c r="C301">
        <f t="shared" si="3"/>
        <v>2.7780120592759115E-2</v>
      </c>
    </row>
    <row r="302" spans="2:3" ht="15.75">
      <c r="B302">
        <v>-2.4899999999999998</v>
      </c>
      <c r="C302">
        <f t="shared" si="3"/>
        <v>2.8239117430796882E-2</v>
      </c>
    </row>
    <row r="303" spans="2:3" ht="15.75">
      <c r="B303">
        <v>-2.48</v>
      </c>
      <c r="C303">
        <f t="shared" si="3"/>
        <v>2.8705350166417346E-2</v>
      </c>
    </row>
    <row r="304" spans="2:3" ht="15.75">
      <c r="B304">
        <v>-2.4699999999999998</v>
      </c>
      <c r="C304">
        <f t="shared" si="3"/>
        <v>2.9178918230282905E-2</v>
      </c>
    </row>
    <row r="305" spans="2:3" ht="15.75">
      <c r="B305">
        <v>-2.46</v>
      </c>
      <c r="C305">
        <f t="shared" si="3"/>
        <v>2.9659921925600727E-2</v>
      </c>
    </row>
    <row r="306" spans="2:3" ht="15.75">
      <c r="B306">
        <v>-2.4499999999999997</v>
      </c>
      <c r="C306">
        <f t="shared" si="3"/>
        <v>3.0148462419209512E-2</v>
      </c>
    </row>
    <row r="307" spans="2:3" ht="15.75">
      <c r="B307">
        <v>-2.44</v>
      </c>
      <c r="C307">
        <f t="shared" si="3"/>
        <v>3.0644641731962585E-2</v>
      </c>
    </row>
    <row r="308" spans="2:3" ht="15.75">
      <c r="B308">
        <v>-2.4300000000000002</v>
      </c>
      <c r="C308">
        <f t="shared" ref="C308:C367" si="4">_xlfn.T.DIST(B308,9,0)</f>
        <v>3.1148562728388E-2</v>
      </c>
    </row>
    <row r="309" spans="2:3" ht="15.75">
      <c r="B309">
        <v>-2.42</v>
      </c>
      <c r="C309">
        <f t="shared" si="4"/>
        <v>3.166032910560504E-2</v>
      </c>
    </row>
    <row r="310" spans="2:3" ht="15.75">
      <c r="B310">
        <v>-2.41</v>
      </c>
      <c r="C310">
        <f t="shared" si="4"/>
        <v>3.2180045381477139E-2</v>
      </c>
    </row>
    <row r="311" spans="2:3" ht="15.75">
      <c r="B311">
        <v>-2.4</v>
      </c>
      <c r="C311">
        <f t="shared" si="4"/>
        <v>3.270781688198017E-2</v>
      </c>
    </row>
    <row r="312" spans="2:3" ht="15.75">
      <c r="B312">
        <v>-2.39</v>
      </c>
      <c r="C312">
        <f t="shared" si="4"/>
        <v>3.3243749727765566E-2</v>
      </c>
    </row>
    <row r="313" spans="2:3" ht="15.75">
      <c r="B313">
        <v>-2.38</v>
      </c>
      <c r="C313">
        <f t="shared" si="4"/>
        <v>3.3787950819896981E-2</v>
      </c>
    </row>
    <row r="314" spans="2:3" ht="15.75">
      <c r="B314">
        <v>-2.37</v>
      </c>
      <c r="C314">
        <f t="shared" si="4"/>
        <v>3.4340527824739418E-2</v>
      </c>
    </row>
    <row r="315" spans="2:3" ht="15.75">
      <c r="B315">
        <v>-2.36</v>
      </c>
      <c r="C315">
        <f t="shared" si="4"/>
        <v>3.4901589157979231E-2</v>
      </c>
    </row>
    <row r="316" spans="2:3" ht="15.75">
      <c r="B316">
        <v>-2.35</v>
      </c>
      <c r="C316">
        <f t="shared" si="4"/>
        <v>3.5471243967753412E-2</v>
      </c>
    </row>
    <row r="317" spans="2:3" ht="15.75">
      <c r="B317">
        <v>-2.34</v>
      </c>
      <c r="C317">
        <f t="shared" si="4"/>
        <v>3.604960211686635E-2</v>
      </c>
    </row>
    <row r="318" spans="2:3" ht="15.75">
      <c r="B318">
        <v>-2.33</v>
      </c>
      <c r="C318">
        <f t="shared" si="4"/>
        <v>3.663677416407201E-2</v>
      </c>
    </row>
    <row r="319" spans="2:3" ht="15.75">
      <c r="B319">
        <v>-2.3199999999999998</v>
      </c>
      <c r="C319">
        <f t="shared" si="4"/>
        <v>3.7232871344399829E-2</v>
      </c>
    </row>
    <row r="320" spans="2:3" ht="15.75">
      <c r="B320">
        <v>-2.31</v>
      </c>
      <c r="C320">
        <f t="shared" si="4"/>
        <v>3.7838005548501349E-2</v>
      </c>
    </row>
    <row r="321" spans="2:3" ht="15.75">
      <c r="B321">
        <v>-2.2999999999999998</v>
      </c>
      <c r="C321">
        <f t="shared" si="4"/>
        <v>3.8452289300996333E-2</v>
      </c>
    </row>
    <row r="322" spans="2:3" ht="15.75">
      <c r="B322">
        <v>-2.29</v>
      </c>
      <c r="C322">
        <f t="shared" si="4"/>
        <v>3.9075835737794738E-2</v>
      </c>
    </row>
    <row r="323" spans="2:3" ht="15.75">
      <c r="B323">
        <v>-2.2799999999999998</v>
      </c>
      <c r="C323">
        <f t="shared" si="4"/>
        <v>3.970875858237316E-2</v>
      </c>
    </row>
    <row r="324" spans="2:3" ht="15.75">
      <c r="B324">
        <v>-2.27</v>
      </c>
      <c r="C324">
        <f t="shared" si="4"/>
        <v>4.0351172120982368E-2</v>
      </c>
    </row>
    <row r="325" spans="2:3" ht="15.75">
      <c r="B325">
        <v>-2.2599999999999998</v>
      </c>
      <c r="C325">
        <f t="shared" si="4"/>
        <v>4.100319117676416E-2</v>
      </c>
    </row>
    <row r="326" spans="2:3" ht="15.75">
      <c r="B326">
        <v>-2.25</v>
      </c>
      <c r="C326">
        <f t="shared" si="4"/>
        <v>4.166493108275391E-2</v>
      </c>
    </row>
    <row r="327" spans="2:3" ht="15.75">
      <c r="B327">
        <v>-2.2399999999999998</v>
      </c>
      <c r="C327">
        <f t="shared" si="4"/>
        <v>4.2336507653747461E-2</v>
      </c>
    </row>
    <row r="328" spans="2:3" ht="15.75">
      <c r="B328">
        <v>-2.23</v>
      </c>
      <c r="C328">
        <f t="shared" si="4"/>
        <v>4.3018037157008596E-2</v>
      </c>
    </row>
    <row r="329" spans="2:3" ht="15.75">
      <c r="B329">
        <v>-2.2199999999999998</v>
      </c>
      <c r="C329">
        <f t="shared" si="4"/>
        <v>4.3709636281795874E-2</v>
      </c>
    </row>
    <row r="330" spans="2:3" ht="15.75">
      <c r="B330">
        <v>-2.21</v>
      </c>
      <c r="C330">
        <f t="shared" si="4"/>
        <v>4.4411422107684936E-2</v>
      </c>
    </row>
    <row r="331" spans="2:3" ht="15.75">
      <c r="B331">
        <v>-2.1999999999999997</v>
      </c>
      <c r="C331">
        <f t="shared" si="4"/>
        <v>4.5123512071665504E-2</v>
      </c>
    </row>
    <row r="332" spans="2:3" ht="15.75">
      <c r="B332">
        <v>-2.19</v>
      </c>
      <c r="C332">
        <f t="shared" si="4"/>
        <v>4.5846023933989545E-2</v>
      </c>
    </row>
    <row r="333" spans="2:3" ht="15.75">
      <c r="B333">
        <v>-2.1800000000000002</v>
      </c>
      <c r="C333">
        <f t="shared" si="4"/>
        <v>4.6579075742749797E-2</v>
      </c>
    </row>
    <row r="334" spans="2:3" ht="15.75">
      <c r="B334">
        <v>-2.17</v>
      </c>
      <c r="C334">
        <f t="shared" si="4"/>
        <v>4.7322785797165701E-2</v>
      </c>
    </row>
    <row r="335" spans="2:3" ht="15.75">
      <c r="B335">
        <v>-2.16</v>
      </c>
      <c r="C335">
        <f t="shared" si="4"/>
        <v>4.8077272609555889E-2</v>
      </c>
    </row>
    <row r="336" spans="2:3" ht="15.75">
      <c r="B336">
        <v>-2.15</v>
      </c>
      <c r="C336">
        <f t="shared" si="4"/>
        <v>4.8842654865975554E-2</v>
      </c>
    </row>
    <row r="337" spans="2:3" ht="15.75">
      <c r="B337">
        <v>-2.14</v>
      </c>
      <c r="C337">
        <f t="shared" si="4"/>
        <v>4.9619051385497825E-2</v>
      </c>
    </row>
    <row r="338" spans="2:3" ht="15.75">
      <c r="B338">
        <v>-2.13</v>
      </c>
      <c r="C338">
        <f t="shared" si="4"/>
        <v>5.0406581078117838E-2</v>
      </c>
    </row>
    <row r="339" spans="2:3" ht="15.75">
      <c r="B339">
        <v>-2.12</v>
      </c>
      <c r="C339">
        <f t="shared" si="4"/>
        <v>5.1205362901259967E-2</v>
      </c>
    </row>
    <row r="340" spans="2:3" ht="15.75">
      <c r="B340">
        <v>-2.11</v>
      </c>
      <c r="C340">
        <f t="shared" si="4"/>
        <v>5.2015515814867325E-2</v>
      </c>
    </row>
    <row r="341" spans="2:3" ht="15.75">
      <c r="B341">
        <v>-2.1</v>
      </c>
      <c r="C341">
        <f t="shared" si="4"/>
        <v>5.2837158735054048E-2</v>
      </c>
    </row>
    <row r="342" spans="2:3" ht="15.75">
      <c r="B342">
        <v>-2.09</v>
      </c>
      <c r="C342">
        <f t="shared" si="4"/>
        <v>5.3670410486302021E-2</v>
      </c>
    </row>
    <row r="343" spans="2:3" ht="15.75">
      <c r="B343">
        <v>-2.08</v>
      </c>
      <c r="C343">
        <f t="shared" si="4"/>
        <v>5.4515389752181953E-2</v>
      </c>
    </row>
    <row r="344" spans="2:3" ht="15.75">
      <c r="B344">
        <v>-2.0699999999999998</v>
      </c>
      <c r="C344">
        <f t="shared" si="4"/>
        <v>5.5372215024582151E-2</v>
      </c>
    </row>
    <row r="345" spans="2:3" ht="15.75">
      <c r="B345">
        <v>-2.06</v>
      </c>
      <c r="C345">
        <f t="shared" si="4"/>
        <v>5.6241004551425992E-2</v>
      </c>
    </row>
    <row r="346" spans="2:3" ht="15.75">
      <c r="B346">
        <v>-2.0499999999999998</v>
      </c>
      <c r="C346">
        <f t="shared" si="4"/>
        <v>5.7121876282862513E-2</v>
      </c>
    </row>
    <row r="347" spans="2:3" ht="15.75">
      <c r="B347">
        <v>-2.04</v>
      </c>
      <c r="C347">
        <f t="shared" si="4"/>
        <v>5.8014947815912668E-2</v>
      </c>
    </row>
    <row r="348" spans="2:3" ht="15.75">
      <c r="B348">
        <v>-2.0299999999999998</v>
      </c>
      <c r="C348">
        <f t="shared" si="4"/>
        <v>5.892033633755657E-2</v>
      </c>
    </row>
    <row r="349" spans="2:3" ht="15.75">
      <c r="B349">
        <v>-2.02</v>
      </c>
      <c r="C349">
        <f t="shared" si="4"/>
        <v>5.9838158566245976E-2</v>
      </c>
    </row>
    <row r="350" spans="2:3" ht="15.75">
      <c r="B350">
        <v>-2.0099999999999998</v>
      </c>
      <c r="C350">
        <f t="shared" si="4"/>
        <v>6.0768530691829213E-2</v>
      </c>
    </row>
    <row r="351" spans="2:3" ht="15.75">
      <c r="B351">
        <v>-2</v>
      </c>
      <c r="C351">
        <f t="shared" si="4"/>
        <v>6.1711568313873859E-2</v>
      </c>
    </row>
    <row r="352" spans="2:3" ht="15.75">
      <c r="B352">
        <v>-1.9899999999999998</v>
      </c>
      <c r="C352">
        <f t="shared" si="4"/>
        <v>6.2667386378376294E-2</v>
      </c>
    </row>
    <row r="353" spans="2:4" ht="15.75">
      <c r="B353">
        <v>-1.98</v>
      </c>
      <c r="C353">
        <f t="shared" si="4"/>
        <v>6.3636099112845679E-2</v>
      </c>
    </row>
    <row r="354" spans="2:4" ht="15.75">
      <c r="B354">
        <v>-1.9699999999999998</v>
      </c>
      <c r="C354">
        <f t="shared" si="4"/>
        <v>6.4617819959752743E-2</v>
      </c>
    </row>
    <row r="355" spans="2:4" ht="15.75">
      <c r="B355">
        <v>-1.96</v>
      </c>
      <c r="C355">
        <f t="shared" si="4"/>
        <v>6.5612661508333683E-2</v>
      </c>
    </row>
    <row r="356" spans="2:4" ht="15.75">
      <c r="B356">
        <v>-1.9499999999999997</v>
      </c>
      <c r="C356">
        <f t="shared" si="4"/>
        <v>6.6620735424740937E-2</v>
      </c>
    </row>
    <row r="357" spans="2:4" ht="15.75">
      <c r="B357">
        <v>-1.94</v>
      </c>
      <c r="C357">
        <f t="shared" si="4"/>
        <v>6.7642152380534157E-2</v>
      </c>
    </row>
    <row r="358" spans="2:4" ht="15.75">
      <c r="B358">
        <v>-1.9299999999999997</v>
      </c>
      <c r="C358">
        <f t="shared" si="4"/>
        <v>6.8677021979505037E-2</v>
      </c>
    </row>
    <row r="359" spans="2:4" ht="15.75">
      <c r="B359">
        <v>-1.92</v>
      </c>
      <c r="C359">
        <f t="shared" si="4"/>
        <v>6.9725452682831479E-2</v>
      </c>
    </row>
    <row r="360" spans="2:4" ht="15.75">
      <c r="B360">
        <v>-1.9100000000000001</v>
      </c>
      <c r="C360">
        <f t="shared" si="4"/>
        <v>7.0787551732558615E-2</v>
      </c>
    </row>
    <row r="361" spans="2:4" ht="15.75">
      <c r="B361">
        <v>-1.9</v>
      </c>
      <c r="C361">
        <f t="shared" si="4"/>
        <v>7.1863425073403195E-2</v>
      </c>
    </row>
    <row r="362" spans="2:4" ht="15.75">
      <c r="B362">
        <v>-1.8900000000000001</v>
      </c>
      <c r="C362">
        <f t="shared" si="4"/>
        <v>7.2953177272882461E-2</v>
      </c>
    </row>
    <row r="363" spans="2:4" ht="15.75">
      <c r="B363">
        <v>-1.88</v>
      </c>
      <c r="C363">
        <f t="shared" si="4"/>
        <v>7.4056911439767587E-2</v>
      </c>
    </row>
    <row r="364" spans="2:4" ht="15.75">
      <c r="B364">
        <v>-1.87</v>
      </c>
      <c r="C364">
        <f t="shared" si="4"/>
        <v>7.5174729140864691E-2</v>
      </c>
    </row>
    <row r="365" spans="2:4" ht="15.75">
      <c r="B365">
        <v>-1.8599999999999999</v>
      </c>
      <c r="C365">
        <f t="shared" si="4"/>
        <v>7.6306730316127253E-2</v>
      </c>
    </row>
    <row r="366" spans="2:4" ht="15.75">
      <c r="B366">
        <v>-1.85</v>
      </c>
      <c r="C366">
        <f t="shared" si="4"/>
        <v>7.745301319210568E-2</v>
      </c>
    </row>
    <row r="367" spans="2:4" ht="15.75">
      <c r="B367">
        <v>-1.8399999999999999</v>
      </c>
      <c r="C367">
        <f t="shared" si="4"/>
        <v>7.8613674193742697E-2</v>
      </c>
    </row>
    <row r="368" spans="2:4" ht="15.75">
      <c r="B368">
        <v>-1.83</v>
      </c>
      <c r="D368">
        <f t="shared" ref="D368:D431" si="5">_xlfn.T.DIST(B368,9,0)</f>
        <v>7.9788807854521887E-2</v>
      </c>
    </row>
    <row r="369" spans="2:4" ht="15.75">
      <c r="B369">
        <v>-1.8199999999999998</v>
      </c>
      <c r="D369">
        <f t="shared" si="5"/>
        <v>8.0978506724982843E-2</v>
      </c>
    </row>
    <row r="370" spans="2:4" ht="15.75">
      <c r="B370">
        <v>-1.81</v>
      </c>
      <c r="D370">
        <f t="shared" si="5"/>
        <v>8.2182861279614008E-2</v>
      </c>
    </row>
    <row r="371" spans="2:4" ht="15.75">
      <c r="B371">
        <v>-1.7999999999999998</v>
      </c>
      <c r="D371">
        <f t="shared" si="5"/>
        <v>8.3401959822139882E-2</v>
      </c>
    </row>
    <row r="372" spans="2:4" ht="15.75">
      <c r="B372">
        <v>-1.79</v>
      </c>
      <c r="D372">
        <f t="shared" si="5"/>
        <v>8.4635888389218608E-2</v>
      </c>
    </row>
    <row r="373" spans="2:4" ht="15.75">
      <c r="B373">
        <v>-1.7799999999999998</v>
      </c>
      <c r="D373">
        <f t="shared" si="5"/>
        <v>8.5884730652569824E-2</v>
      </c>
    </row>
    <row r="374" spans="2:4" ht="15.75">
      <c r="B374">
        <v>-1.77</v>
      </c>
      <c r="D374">
        <f t="shared" si="5"/>
        <v>8.7148567819553449E-2</v>
      </c>
    </row>
    <row r="375" spans="2:4" ht="15.75">
      <c r="B375">
        <v>-1.7599999999999998</v>
      </c>
      <c r="D375">
        <f t="shared" si="5"/>
        <v>8.8427478532223755E-2</v>
      </c>
    </row>
    <row r="376" spans="2:4" ht="15.75">
      <c r="B376">
        <v>-1.75</v>
      </c>
      <c r="D376">
        <f t="shared" si="5"/>
        <v>8.9721538764883646E-2</v>
      </c>
    </row>
    <row r="377" spans="2:4" ht="15.75">
      <c r="B377">
        <v>-1.7399999999999998</v>
      </c>
      <c r="D377">
        <f t="shared" si="5"/>
        <v>9.1030821720168395E-2</v>
      </c>
    </row>
    <row r="378" spans="2:4" ht="15.75">
      <c r="B378">
        <v>-1.73</v>
      </c>
      <c r="D378">
        <f t="shared" si="5"/>
        <v>9.2355397723687824E-2</v>
      </c>
    </row>
    <row r="379" spans="2:4" ht="15.75">
      <c r="B379">
        <v>-1.7199999999999998</v>
      </c>
      <c r="D379">
        <f t="shared" si="5"/>
        <v>9.3695334117261844E-2</v>
      </c>
    </row>
    <row r="380" spans="2:4" ht="15.75">
      <c r="B380">
        <v>-1.71</v>
      </c>
      <c r="D380">
        <f t="shared" si="5"/>
        <v>9.5050695150782627E-2</v>
      </c>
    </row>
    <row r="381" spans="2:4" ht="15.75">
      <c r="B381">
        <v>-1.6999999999999997</v>
      </c>
      <c r="D381">
        <f t="shared" si="5"/>
        <v>9.6421541872743738E-2</v>
      </c>
    </row>
    <row r="382" spans="2:4" ht="15.75">
      <c r="B382">
        <v>-1.69</v>
      </c>
      <c r="D382">
        <f t="shared" si="5"/>
        <v>9.7807932019474492E-2</v>
      </c>
    </row>
    <row r="383" spans="2:4" ht="15.75">
      <c r="B383">
        <v>-1.6799999999999997</v>
      </c>
      <c r="D383">
        <f t="shared" si="5"/>
        <v>9.9209919903125179E-2</v>
      </c>
    </row>
    <row r="384" spans="2:4" ht="15.75">
      <c r="B384">
        <v>-1.67</v>
      </c>
      <c r="D384">
        <f t="shared" si="5"/>
        <v>0.10062755629844691</v>
      </c>
    </row>
    <row r="385" spans="2:4" ht="15.75">
      <c r="B385">
        <v>-1.6600000000000001</v>
      </c>
      <c r="D385">
        <f t="shared" si="5"/>
        <v>0.10206088832841673</v>
      </c>
    </row>
    <row r="386" spans="2:4" ht="15.75">
      <c r="B386">
        <v>-1.65</v>
      </c>
      <c r="D386">
        <f t="shared" si="5"/>
        <v>0.10350995934875833</v>
      </c>
    </row>
    <row r="387" spans="2:4" ht="15.75">
      <c r="B387">
        <v>-1.6400000000000001</v>
      </c>
      <c r="D387">
        <f t="shared" si="5"/>
        <v>0.1049748088314129</v>
      </c>
    </row>
    <row r="388" spans="2:4" ht="15.75">
      <c r="B388">
        <v>-1.63</v>
      </c>
      <c r="D388">
        <f t="shared" si="5"/>
        <v>0.10645547224701861</v>
      </c>
    </row>
    <row r="389" spans="2:4" ht="15.75">
      <c r="B389">
        <v>-1.62</v>
      </c>
      <c r="D389">
        <f t="shared" si="5"/>
        <v>0.10795198094645703</v>
      </c>
    </row>
    <row r="390" spans="2:4" ht="15.75">
      <c r="B390">
        <v>-1.6099999999999999</v>
      </c>
      <c r="D390">
        <f t="shared" si="5"/>
        <v>0.10946436204153143</v>
      </c>
    </row>
    <row r="391" spans="2:4" ht="15.75">
      <c r="B391">
        <v>-1.6</v>
      </c>
      <c r="D391">
        <f t="shared" si="5"/>
        <v>0.11099263828484215</v>
      </c>
    </row>
    <row r="392" spans="2:4" ht="15.75">
      <c r="B392">
        <v>-1.5899999999999999</v>
      </c>
      <c r="D392">
        <f t="shared" si="5"/>
        <v>0.11253682794892891</v>
      </c>
    </row>
    <row r="393" spans="2:4" ht="15.75">
      <c r="B393">
        <v>-1.58</v>
      </c>
      <c r="D393">
        <f t="shared" si="5"/>
        <v>0.11409694470475161</v>
      </c>
    </row>
    <row r="394" spans="2:4" ht="15.75">
      <c r="B394">
        <v>-1.5699999999999998</v>
      </c>
      <c r="D394">
        <f t="shared" si="5"/>
        <v>0.11567299749958666</v>
      </c>
    </row>
    <row r="395" spans="2:4" ht="15.75">
      <c r="B395">
        <v>-1.56</v>
      </c>
      <c r="D395">
        <f t="shared" si="5"/>
        <v>0.11726499043441509</v>
      </c>
    </row>
    <row r="396" spans="2:4" ht="15.75">
      <c r="B396">
        <v>-1.5499999999999998</v>
      </c>
      <c r="D396">
        <f t="shared" si="5"/>
        <v>0.11887292264088681</v>
      </c>
    </row>
    <row r="397" spans="2:4" ht="15.75">
      <c r="B397">
        <v>-1.54</v>
      </c>
      <c r="D397">
        <f t="shared" si="5"/>
        <v>0.12049678815794287</v>
      </c>
    </row>
    <row r="398" spans="2:4" ht="15.75">
      <c r="B398">
        <v>-1.5299999999999998</v>
      </c>
      <c r="D398">
        <f t="shared" si="5"/>
        <v>0.12213657580818739</v>
      </c>
    </row>
    <row r="399" spans="2:4" ht="15.75">
      <c r="B399">
        <v>-1.52</v>
      </c>
      <c r="D399">
        <f t="shared" si="5"/>
        <v>0.12379226907409663</v>
      </c>
    </row>
    <row r="400" spans="2:4" ht="15.75">
      <c r="B400">
        <v>-1.5099999999999998</v>
      </c>
      <c r="D400">
        <f t="shared" si="5"/>
        <v>0.12546384597416296</v>
      </c>
    </row>
    <row r="401" spans="2:4" ht="15.75">
      <c r="B401">
        <v>-1.5</v>
      </c>
      <c r="D401">
        <f t="shared" si="5"/>
        <v>0.12715127893906839</v>
      </c>
    </row>
    <row r="402" spans="2:4" ht="15.75">
      <c r="B402">
        <v>-1.4899999999999998</v>
      </c>
      <c r="D402">
        <f t="shared" si="5"/>
        <v>0.12885453468799113</v>
      </c>
    </row>
    <row r="403" spans="2:4" ht="15.75">
      <c r="B403">
        <v>-1.48</v>
      </c>
      <c r="D403">
        <f t="shared" si="5"/>
        <v>0.13057357410514714</v>
      </c>
    </row>
    <row r="404" spans="2:4" ht="15.75">
      <c r="B404">
        <v>-1.4699999999999998</v>
      </c>
      <c r="D404">
        <f t="shared" si="5"/>
        <v>0.13230835211667474</v>
      </c>
    </row>
    <row r="405" spans="2:4" ht="15.75">
      <c r="B405">
        <v>-1.46</v>
      </c>
      <c r="D405">
        <f t="shared" si="5"/>
        <v>0.13405881756797222</v>
      </c>
    </row>
    <row r="406" spans="2:4" ht="15.75">
      <c r="B406">
        <v>-1.4499999999999997</v>
      </c>
      <c r="D406">
        <f t="shared" si="5"/>
        <v>0.1358249131016023</v>
      </c>
    </row>
    <row r="407" spans="2:4" ht="15.75">
      <c r="B407">
        <v>-1.44</v>
      </c>
      <c r="D407">
        <f t="shared" si="5"/>
        <v>0.13760657503587875</v>
      </c>
    </row>
    <row r="408" spans="2:4" ht="15.75">
      <c r="B408">
        <v>-1.4299999999999997</v>
      </c>
      <c r="D408">
        <f t="shared" si="5"/>
        <v>0.13940373324425631</v>
      </c>
    </row>
    <row r="409" spans="2:4" ht="15.75">
      <c r="B409">
        <v>-1.42</v>
      </c>
      <c r="D409">
        <f t="shared" si="5"/>
        <v>0.14121631103564461</v>
      </c>
    </row>
    <row r="410" spans="2:4" ht="15.75">
      <c r="B410">
        <v>-1.4100000000000001</v>
      </c>
      <c r="D410">
        <f t="shared" si="5"/>
        <v>0.14304422503577299</v>
      </c>
    </row>
    <row r="411" spans="2:4" ht="15.75">
      <c r="B411">
        <v>-1.4</v>
      </c>
      <c r="D411">
        <f t="shared" si="5"/>
        <v>0.14488738506973386</v>
      </c>
    </row>
    <row r="412" spans="2:4" ht="15.75">
      <c r="B412">
        <v>-1.3900000000000001</v>
      </c>
      <c r="D412">
        <f t="shared" si="5"/>
        <v>0.14674569404583526</v>
      </c>
    </row>
    <row r="413" spans="2:4" ht="15.75">
      <c r="B413">
        <v>-1.38</v>
      </c>
      <c r="D413">
        <f t="shared" si="5"/>
        <v>0.14861904784089849</v>
      </c>
    </row>
    <row r="414" spans="2:4" ht="15.75">
      <c r="B414">
        <v>-1.37</v>
      </c>
      <c r="D414">
        <f t="shared" si="5"/>
        <v>0.15050733518713436</v>
      </c>
    </row>
    <row r="415" spans="2:4" ht="15.75">
      <c r="B415">
        <v>-1.3599999999999999</v>
      </c>
      <c r="D415">
        <f t="shared" si="5"/>
        <v>0.1524104375607408</v>
      </c>
    </row>
    <row r="416" spans="2:4" ht="15.75">
      <c r="B416">
        <v>-1.35</v>
      </c>
      <c r="D416">
        <f t="shared" si="5"/>
        <v>0.15432822907236043</v>
      </c>
    </row>
    <row r="417" spans="2:4" ht="15.75">
      <c r="B417">
        <v>-1.3399999999999999</v>
      </c>
      <c r="D417">
        <f t="shared" si="5"/>
        <v>0.15626057635954485</v>
      </c>
    </row>
    <row r="418" spans="2:4" ht="15.75">
      <c r="B418">
        <v>-1.33</v>
      </c>
      <c r="D418">
        <f t="shared" si="5"/>
        <v>0.15820733848136997</v>
      </c>
    </row>
    <row r="419" spans="2:4" ht="15.75">
      <c r="B419">
        <v>-1.3199999999999998</v>
      </c>
      <c r="D419">
        <f t="shared" si="5"/>
        <v>0.16016836681535346</v>
      </c>
    </row>
    <row r="420" spans="2:4" ht="15.75">
      <c r="B420">
        <v>-1.31</v>
      </c>
      <c r="D420">
        <f t="shared" si="5"/>
        <v>0.16214350495682237</v>
      </c>
    </row>
    <row r="421" spans="2:4" ht="15.75">
      <c r="B421">
        <v>-1.2999999999999998</v>
      </c>
      <c r="D421">
        <f t="shared" si="5"/>
        <v>0.16413258862088706</v>
      </c>
    </row>
    <row r="422" spans="2:4" ht="15.75">
      <c r="B422">
        <v>-1.29</v>
      </c>
      <c r="D422">
        <f t="shared" si="5"/>
        <v>0.16613544554717266</v>
      </c>
    </row>
    <row r="423" spans="2:4" ht="15.75">
      <c r="B423">
        <v>-1.2799999999999998</v>
      </c>
      <c r="D423">
        <f t="shared" si="5"/>
        <v>0.16815189540746761</v>
      </c>
    </row>
    <row r="424" spans="2:4" ht="15.75">
      <c r="B424">
        <v>-1.27</v>
      </c>
      <c r="D424">
        <f t="shared" si="5"/>
        <v>0.17018174971644459</v>
      </c>
    </row>
    <row r="425" spans="2:4" ht="15.75">
      <c r="B425">
        <v>-1.2599999999999998</v>
      </c>
      <c r="D425">
        <f t="shared" si="5"/>
        <v>0.17222481174561527</v>
      </c>
    </row>
    <row r="426" spans="2:4" ht="15.75">
      <c r="B426">
        <v>-1.25</v>
      </c>
      <c r="D426">
        <f t="shared" si="5"/>
        <v>0.17428087644067783</v>
      </c>
    </row>
    <row r="427" spans="2:4" ht="15.75">
      <c r="B427">
        <v>-1.2399999999999998</v>
      </c>
      <c r="D427">
        <f t="shared" si="5"/>
        <v>0.17634973034242066</v>
      </c>
    </row>
    <row r="428" spans="2:4" ht="15.75">
      <c r="B428">
        <v>-1.23</v>
      </c>
      <c r="D428">
        <f t="shared" si="5"/>
        <v>0.17843115151134278</v>
      </c>
    </row>
    <row r="429" spans="2:4" ht="15.75">
      <c r="B429">
        <v>-1.2199999999999998</v>
      </c>
      <c r="D429">
        <f t="shared" si="5"/>
        <v>0.18052490945615651</v>
      </c>
    </row>
    <row r="430" spans="2:4" ht="15.75">
      <c r="B430">
        <v>-1.21</v>
      </c>
      <c r="D430">
        <f t="shared" si="5"/>
        <v>0.18263076506633433</v>
      </c>
    </row>
    <row r="431" spans="2:4" ht="15.75">
      <c r="B431">
        <v>-1.1999999999999997</v>
      </c>
      <c r="D431">
        <f t="shared" si="5"/>
        <v>0.18474847054886542</v>
      </c>
    </row>
    <row r="432" spans="2:4" ht="15.75">
      <c r="B432">
        <v>-1.19</v>
      </c>
      <c r="D432">
        <f t="shared" ref="D432:D495" si="6">_xlfn.T.DIST(B432,9,0)</f>
        <v>0.18687776936938505</v>
      </c>
    </row>
    <row r="433" spans="2:4" ht="15.75">
      <c r="B433">
        <v>-1.1799999999999997</v>
      </c>
      <c r="D433">
        <f t="shared" si="6"/>
        <v>0.189018396197843</v>
      </c>
    </row>
    <row r="434" spans="2:4" ht="15.75">
      <c r="B434">
        <v>-1.17</v>
      </c>
      <c r="D434">
        <f t="shared" si="6"/>
        <v>0.19117007685887202</v>
      </c>
    </row>
    <row r="435" spans="2:4" ht="15.75">
      <c r="B435">
        <v>-1.1600000000000001</v>
      </c>
      <c r="D435">
        <f t="shared" si="6"/>
        <v>0.19333252828702238</v>
      </c>
    </row>
    <row r="436" spans="2:4" ht="15.75">
      <c r="B436">
        <v>-1.1499999999999999</v>
      </c>
      <c r="D436">
        <f t="shared" si="6"/>
        <v>0.19550545848702419</v>
      </c>
    </row>
    <row r="437" spans="2:4" ht="15.75">
      <c r="B437">
        <v>-1.1400000000000001</v>
      </c>
      <c r="D437">
        <f t="shared" si="6"/>
        <v>0.19768856649923774</v>
      </c>
    </row>
    <row r="438" spans="2:4" ht="15.75">
      <c r="B438">
        <v>-1.1299999999999999</v>
      </c>
      <c r="D438">
        <f t="shared" si="6"/>
        <v>0.1998815423704558</v>
      </c>
    </row>
    <row r="439" spans="2:4" ht="15.75">
      <c r="B439">
        <v>-1.1200000000000001</v>
      </c>
      <c r="D439">
        <f t="shared" si="6"/>
        <v>0.20208406713021163</v>
      </c>
    </row>
    <row r="440" spans="2:4" ht="15.75">
      <c r="B440">
        <v>-1.1099999999999999</v>
      </c>
      <c r="D440">
        <f t="shared" si="6"/>
        <v>0.20429581277275577</v>
      </c>
    </row>
    <row r="441" spans="2:4" ht="15.75">
      <c r="B441">
        <v>-1.1000000000000001</v>
      </c>
      <c r="D441">
        <f t="shared" si="6"/>
        <v>0.20651644224485111</v>
      </c>
    </row>
    <row r="442" spans="2:4" ht="15.75">
      <c r="B442">
        <v>-1.0899999999999999</v>
      </c>
      <c r="D442">
        <f t="shared" si="6"/>
        <v>0.20874560943954348</v>
      </c>
    </row>
    <row r="443" spans="2:4" ht="15.75">
      <c r="B443">
        <v>-1.08</v>
      </c>
      <c r="D443">
        <f t="shared" si="6"/>
        <v>0.21098295919605509</v>
      </c>
    </row>
    <row r="444" spans="2:4" ht="15.75">
      <c r="B444">
        <v>-1.0699999999999998</v>
      </c>
      <c r="D444">
        <f t="shared" si="6"/>
        <v>0.21322812730595034</v>
      </c>
    </row>
    <row r="445" spans="2:4" ht="15.75">
      <c r="B445">
        <v>-1.06</v>
      </c>
      <c r="D445">
        <f t="shared" si="6"/>
        <v>0.21548074052571656</v>
      </c>
    </row>
    <row r="446" spans="2:4" ht="15.75">
      <c r="B446">
        <v>-1.0499999999999998</v>
      </c>
      <c r="D446">
        <f t="shared" si="6"/>
        <v>0.21774041659590315</v>
      </c>
    </row>
    <row r="447" spans="2:4" ht="15.75">
      <c r="B447">
        <v>-1.04</v>
      </c>
      <c r="D447">
        <f t="shared" si="6"/>
        <v>0.22000676426695234</v>
      </c>
    </row>
    <row r="448" spans="2:4" ht="15.75">
      <c r="B448">
        <v>-1.0299999999999998</v>
      </c>
      <c r="D448">
        <f t="shared" si="6"/>
        <v>0.22227938333186056</v>
      </c>
    </row>
    <row r="449" spans="2:4" ht="15.75">
      <c r="B449">
        <v>-1.02</v>
      </c>
      <c r="D449">
        <f t="shared" si="6"/>
        <v>0.22455786466579339</v>
      </c>
    </row>
    <row r="450" spans="2:4" ht="15.75">
      <c r="B450">
        <v>-1.0099999999999998</v>
      </c>
      <c r="D450">
        <f t="shared" si="6"/>
        <v>0.22684179027278417</v>
      </c>
    </row>
    <row r="451" spans="2:4" ht="15.75">
      <c r="B451">
        <v>-1</v>
      </c>
      <c r="D451">
        <f t="shared" si="6"/>
        <v>0.2291307333396316</v>
      </c>
    </row>
    <row r="452" spans="2:4" ht="15.75">
      <c r="B452">
        <v>-0.99000000000000021</v>
      </c>
      <c r="D452">
        <f t="shared" si="6"/>
        <v>0.23142425829711358</v>
      </c>
    </row>
    <row r="453" spans="2:4" ht="15.75">
      <c r="B453">
        <v>-0.97999999999999954</v>
      </c>
      <c r="D453">
        <f t="shared" si="6"/>
        <v>0.23372192088862573</v>
      </c>
    </row>
    <row r="454" spans="2:4" ht="15.75">
      <c r="B454">
        <v>-0.96999999999999975</v>
      </c>
      <c r="D454">
        <f t="shared" si="6"/>
        <v>0.23602326824634656</v>
      </c>
    </row>
    <row r="455" spans="2:4" ht="15.75">
      <c r="B455">
        <v>-0.96</v>
      </c>
      <c r="D455">
        <f t="shared" si="6"/>
        <v>0.23832783897503002</v>
      </c>
    </row>
    <row r="456" spans="2:4" ht="15.75">
      <c r="B456">
        <v>-0.95000000000000018</v>
      </c>
      <c r="D456">
        <f t="shared" si="6"/>
        <v>0.24063516324351261</v>
      </c>
    </row>
    <row r="457" spans="2:4" ht="15.75">
      <c r="B457">
        <v>-0.9399999999999995</v>
      </c>
      <c r="D457">
        <f t="shared" si="6"/>
        <v>0.24294476288402236</v>
      </c>
    </row>
    <row r="458" spans="2:4" ht="15.75">
      <c r="B458">
        <v>-0.92999999999999972</v>
      </c>
      <c r="D458">
        <f t="shared" si="6"/>
        <v>0.24525615149936483</v>
      </c>
    </row>
    <row r="459" spans="2:4" ht="15.75">
      <c r="B459">
        <v>-0.91999999999999993</v>
      </c>
      <c r="D459">
        <f t="shared" si="6"/>
        <v>0.2475688345780605</v>
      </c>
    </row>
    <row r="460" spans="2:4" ht="15.75">
      <c r="B460">
        <v>-0.91000000000000014</v>
      </c>
      <c r="D460">
        <f t="shared" si="6"/>
        <v>0.24988230961749142</v>
      </c>
    </row>
    <row r="461" spans="2:4" ht="15.75">
      <c r="B461">
        <v>-0.90000000000000036</v>
      </c>
      <c r="D461">
        <f t="shared" si="6"/>
        <v>0.25219606625511565</v>
      </c>
    </row>
    <row r="462" spans="2:4" ht="15.75">
      <c r="B462">
        <v>-0.88999999999999968</v>
      </c>
      <c r="D462">
        <f t="shared" si="6"/>
        <v>0.25450958640779725</v>
      </c>
    </row>
    <row r="463" spans="2:4" ht="15.75">
      <c r="B463">
        <v>-0.87999999999999989</v>
      </c>
      <c r="D463">
        <f t="shared" si="6"/>
        <v>0.25682234441928647</v>
      </c>
    </row>
    <row r="464" spans="2:4" ht="15.75">
      <c r="B464">
        <v>-0.87000000000000011</v>
      </c>
      <c r="D464">
        <f t="shared" si="6"/>
        <v>0.25913380721588741</v>
      </c>
    </row>
    <row r="465" spans="2:4" ht="15.75">
      <c r="B465">
        <v>-0.86000000000000032</v>
      </c>
      <c r="D465">
        <f t="shared" si="6"/>
        <v>0.26144343447032775</v>
      </c>
    </row>
    <row r="466" spans="2:4" ht="15.75">
      <c r="B466">
        <v>-0.84999999999999964</v>
      </c>
      <c r="D466">
        <f t="shared" si="6"/>
        <v>0.26375067877384856</v>
      </c>
    </row>
    <row r="467" spans="2:4" ht="15.75">
      <c r="B467">
        <v>-0.83999999999999986</v>
      </c>
      <c r="D467">
        <f t="shared" si="6"/>
        <v>0.26605498581651355</v>
      </c>
    </row>
    <row r="468" spans="2:4" ht="15.75">
      <c r="B468">
        <v>-0.83000000000000007</v>
      </c>
      <c r="D468">
        <f t="shared" si="6"/>
        <v>0.26835579457573638</v>
      </c>
    </row>
    <row r="469" spans="2:4" ht="15.75">
      <c r="B469">
        <v>-0.82000000000000028</v>
      </c>
      <c r="D469">
        <f t="shared" si="6"/>
        <v>0.27065253751300572</v>
      </c>
    </row>
    <row r="470" spans="2:4" ht="15.75">
      <c r="B470">
        <v>-0.80999999999999961</v>
      </c>
      <c r="D470">
        <f t="shared" si="6"/>
        <v>0.27294464077878455</v>
      </c>
    </row>
    <row r="471" spans="2:4" ht="15.75">
      <c r="B471">
        <v>-0.79999999999999982</v>
      </c>
      <c r="D471">
        <f t="shared" si="6"/>
        <v>0.27523152442554838</v>
      </c>
    </row>
    <row r="472" spans="2:4" ht="15.75">
      <c r="B472">
        <v>-0.79</v>
      </c>
      <c r="D472">
        <f t="shared" si="6"/>
        <v>0.27751260262891669</v>
      </c>
    </row>
    <row r="473" spans="2:4" ht="15.75">
      <c r="B473">
        <v>-0.78000000000000025</v>
      </c>
      <c r="D473">
        <f t="shared" si="6"/>
        <v>0.27978728391681962</v>
      </c>
    </row>
    <row r="474" spans="2:4" ht="15.75">
      <c r="B474">
        <v>-0.76999999999999957</v>
      </c>
      <c r="D474">
        <f t="shared" si="6"/>
        <v>0.28205497140663432</v>
      </c>
    </row>
    <row r="475" spans="2:4" ht="15.75">
      <c r="B475">
        <v>-0.75999999999999979</v>
      </c>
      <c r="D475">
        <f t="shared" si="6"/>
        <v>0.28431506305021337</v>
      </c>
    </row>
    <row r="476" spans="2:4" ht="15.75">
      <c r="B476">
        <v>-0.75</v>
      </c>
      <c r="D476">
        <f t="shared" si="6"/>
        <v>0.28656695188671732</v>
      </c>
    </row>
    <row r="477" spans="2:4" ht="15.75">
      <c r="B477">
        <v>-0.74000000000000021</v>
      </c>
      <c r="D477">
        <f t="shared" si="6"/>
        <v>0.28881002630315028</v>
      </c>
    </row>
    <row r="478" spans="2:4" ht="15.75">
      <c r="B478">
        <v>-0.72999999999999954</v>
      </c>
      <c r="D478">
        <f t="shared" si="6"/>
        <v>0.29104367030249062</v>
      </c>
    </row>
    <row r="479" spans="2:4" ht="15.75">
      <c r="B479">
        <v>-0.71999999999999975</v>
      </c>
      <c r="D479">
        <f t="shared" si="6"/>
        <v>0.29326726377929291</v>
      </c>
    </row>
    <row r="480" spans="2:4" ht="15.75">
      <c r="B480">
        <v>-0.71</v>
      </c>
      <c r="D480">
        <f t="shared" si="6"/>
        <v>0.295480182802632</v>
      </c>
    </row>
    <row r="481" spans="2:4" ht="15.75">
      <c r="B481">
        <v>-0.70000000000000018</v>
      </c>
      <c r="D481">
        <f t="shared" si="6"/>
        <v>0.29768179990624105</v>
      </c>
    </row>
    <row r="482" spans="2:4" ht="15.75">
      <c r="B482">
        <v>-0.6899999999999995</v>
      </c>
      <c r="D482">
        <f t="shared" si="6"/>
        <v>0.29987148438569333</v>
      </c>
    </row>
    <row r="483" spans="2:4" ht="15.75">
      <c r="B483">
        <v>-0.67999999999999972</v>
      </c>
      <c r="D483">
        <f t="shared" si="6"/>
        <v>0.30204860260245686</v>
      </c>
    </row>
    <row r="484" spans="2:4" ht="15.75">
      <c r="B484">
        <v>-0.66999999999999993</v>
      </c>
      <c r="D484">
        <f t="shared" si="6"/>
        <v>0.3042125182946504</v>
      </c>
    </row>
    <row r="485" spans="2:4" ht="15.75">
      <c r="B485">
        <v>-0.66000000000000014</v>
      </c>
      <c r="D485">
        <f t="shared" si="6"/>
        <v>0.30636259289430612</v>
      </c>
    </row>
    <row r="486" spans="2:4" ht="15.75">
      <c r="B486">
        <v>-0.64999999999999947</v>
      </c>
      <c r="D486">
        <f t="shared" si="6"/>
        <v>0.30849818585094468</v>
      </c>
    </row>
    <row r="487" spans="2:4" ht="15.75">
      <c r="B487">
        <v>-0.63999999999999968</v>
      </c>
      <c r="D487">
        <f t="shared" si="6"/>
        <v>0.31061865496124824</v>
      </c>
    </row>
    <row r="488" spans="2:4" ht="15.75">
      <c r="B488">
        <v>-0.62999999999999989</v>
      </c>
      <c r="D488">
        <f t="shared" si="6"/>
        <v>0.31272335670461415</v>
      </c>
    </row>
    <row r="489" spans="2:4" ht="15.75">
      <c r="B489">
        <v>-0.62000000000000011</v>
      </c>
      <c r="D489">
        <f t="shared" si="6"/>
        <v>0.3148116465843529</v>
      </c>
    </row>
    <row r="490" spans="2:4" ht="15.75">
      <c r="B490">
        <v>-0.61000000000000032</v>
      </c>
      <c r="D490">
        <f t="shared" si="6"/>
        <v>0.31688287947429011</v>
      </c>
    </row>
    <row r="491" spans="2:4" ht="15.75">
      <c r="B491">
        <v>-0.59999999999999964</v>
      </c>
      <c r="D491">
        <f t="shared" si="6"/>
        <v>0.31893640997051936</v>
      </c>
    </row>
    <row r="492" spans="2:4" ht="15.75">
      <c r="B492">
        <v>-0.58999999999999986</v>
      </c>
      <c r="D492">
        <f t="shared" si="6"/>
        <v>0.32097159274803999</v>
      </c>
    </row>
    <row r="493" spans="2:4" ht="15.75">
      <c r="B493">
        <v>-0.58000000000000007</v>
      </c>
      <c r="D493">
        <f t="shared" si="6"/>
        <v>0.32298778292200991</v>
      </c>
    </row>
    <row r="494" spans="2:4" ht="15.75">
      <c r="B494">
        <v>-0.57000000000000028</v>
      </c>
      <c r="D494">
        <f t="shared" si="6"/>
        <v>0.32498433641332602</v>
      </c>
    </row>
    <row r="495" spans="2:4" ht="15.75">
      <c r="B495">
        <v>-0.55999999999999961</v>
      </c>
      <c r="D495">
        <f t="shared" si="6"/>
        <v>0.32696061031824203</v>
      </c>
    </row>
    <row r="496" spans="2:4" ht="15.75">
      <c r="B496">
        <v>-0.54999999999999982</v>
      </c>
      <c r="D496">
        <f t="shared" ref="D496:D559" si="7">_xlfn.T.DIST(B496,9,0)</f>
        <v>0.3289159632817184</v>
      </c>
    </row>
    <row r="497" spans="2:4" ht="15.75">
      <c r="B497">
        <v>-0.54</v>
      </c>
      <c r="D497">
        <f t="shared" si="7"/>
        <v>0.33084975587419707</v>
      </c>
    </row>
    <row r="498" spans="2:4" ht="15.75">
      <c r="B498">
        <v>-0.53000000000000025</v>
      </c>
      <c r="D498">
        <f t="shared" si="7"/>
        <v>0.33276135097147574</v>
      </c>
    </row>
    <row r="499" spans="2:4" ht="15.75">
      <c r="B499">
        <v>-0.51999999999999957</v>
      </c>
      <c r="D499">
        <f t="shared" si="7"/>
        <v>0.33465011413735668</v>
      </c>
    </row>
    <row r="500" spans="2:4" ht="15.75">
      <c r="B500">
        <v>-0.50999999999999979</v>
      </c>
      <c r="D500">
        <f t="shared" si="7"/>
        <v>0.33651541400873092</v>
      </c>
    </row>
    <row r="501" spans="2:4" ht="15.75">
      <c r="B501">
        <v>-0.5</v>
      </c>
      <c r="D501">
        <f t="shared" si="7"/>
        <v>0.33835662268275635</v>
      </c>
    </row>
    <row r="502" spans="2:4" ht="15.75">
      <c r="B502">
        <v>-0.49000000000000021</v>
      </c>
      <c r="D502">
        <f t="shared" si="7"/>
        <v>0.34017311610577405</v>
      </c>
    </row>
    <row r="503" spans="2:4" ht="15.75">
      <c r="B503">
        <v>-0.47999999999999954</v>
      </c>
      <c r="D503">
        <f t="shared" si="7"/>
        <v>0.34196427446360805</v>
      </c>
    </row>
    <row r="504" spans="2:4" ht="15.75">
      <c r="B504">
        <v>-0.46999999999999975</v>
      </c>
      <c r="D504">
        <f t="shared" si="7"/>
        <v>0.34372948257287966</v>
      </c>
    </row>
    <row r="505" spans="2:4" ht="15.75">
      <c r="B505">
        <v>-0.45999999999999996</v>
      </c>
      <c r="D505">
        <f t="shared" si="7"/>
        <v>0.34546813027297041</v>
      </c>
    </row>
    <row r="506" spans="2:4" ht="15.75">
      <c r="B506">
        <v>-0.45000000000000018</v>
      </c>
      <c r="D506">
        <f t="shared" si="7"/>
        <v>0.34717961281825044</v>
      </c>
    </row>
    <row r="507" spans="2:4" ht="15.75">
      <c r="B507">
        <v>-0.4399999999999995</v>
      </c>
      <c r="D507">
        <f t="shared" si="7"/>
        <v>0.34886333127019759</v>
      </c>
    </row>
    <row r="508" spans="2:4" ht="15.75">
      <c r="B508">
        <v>-0.42999999999999972</v>
      </c>
      <c r="D508">
        <f t="shared" si="7"/>
        <v>0.35051869288901422</v>
      </c>
    </row>
    <row r="509" spans="2:4" ht="15.75">
      <c r="B509">
        <v>-0.41999999999999993</v>
      </c>
      <c r="D509">
        <f t="shared" si="7"/>
        <v>0.35214511152435807</v>
      </c>
    </row>
    <row r="510" spans="2:4" ht="15.75">
      <c r="B510">
        <v>-0.41000000000000014</v>
      </c>
      <c r="D510">
        <f t="shared" si="7"/>
        <v>0.35374200800478789</v>
      </c>
    </row>
    <row r="511" spans="2:4" ht="15.75">
      <c r="B511">
        <v>-0.39999999999999947</v>
      </c>
      <c r="D511">
        <f t="shared" si="7"/>
        <v>0.35530881052552993</v>
      </c>
    </row>
    <row r="512" spans="2:4" ht="15.75">
      <c r="B512">
        <v>-0.38999999999999968</v>
      </c>
      <c r="D512">
        <f t="shared" si="7"/>
        <v>0.35684495503416563</v>
      </c>
    </row>
    <row r="513" spans="2:4" ht="15.75">
      <c r="B513">
        <v>-0.37999999999999989</v>
      </c>
      <c r="D513">
        <f t="shared" si="7"/>
        <v>0.35834988561383996</v>
      </c>
    </row>
    <row r="514" spans="2:4" ht="15.75">
      <c r="B514">
        <v>-0.37000000000000011</v>
      </c>
      <c r="D514">
        <f t="shared" si="7"/>
        <v>0.35982305486358607</v>
      </c>
    </row>
    <row r="515" spans="2:4" ht="15.75">
      <c r="B515">
        <v>-0.36000000000000032</v>
      </c>
      <c r="D515">
        <f t="shared" si="7"/>
        <v>0.36126392427536569</v>
      </c>
    </row>
    <row r="516" spans="2:4" ht="15.75">
      <c r="B516">
        <v>-0.34999999999999964</v>
      </c>
      <c r="D516">
        <f t="shared" si="7"/>
        <v>0.36267196460742107</v>
      </c>
    </row>
    <row r="517" spans="2:4" ht="15.75">
      <c r="B517">
        <v>-0.33999999999999986</v>
      </c>
      <c r="D517">
        <f t="shared" si="7"/>
        <v>0.36404665625353477</v>
      </c>
    </row>
    <row r="518" spans="2:4" ht="15.75">
      <c r="B518">
        <v>-0.33000000000000007</v>
      </c>
      <c r="D518">
        <f t="shared" si="7"/>
        <v>0.36538748960779843</v>
      </c>
    </row>
    <row r="519" spans="2:4" ht="15.75">
      <c r="B519">
        <v>-0.32000000000000028</v>
      </c>
      <c r="D519">
        <f t="shared" si="7"/>
        <v>0.3666939654244884</v>
      </c>
    </row>
    <row r="520" spans="2:4" ht="15.75">
      <c r="B520">
        <v>-0.30999999999999961</v>
      </c>
      <c r="D520">
        <f t="shared" si="7"/>
        <v>0.36796559517265104</v>
      </c>
    </row>
    <row r="521" spans="2:4" ht="15.75">
      <c r="B521">
        <v>-0.29999999999999982</v>
      </c>
      <c r="D521">
        <f t="shared" si="7"/>
        <v>0.36920190138500431</v>
      </c>
    </row>
    <row r="522" spans="2:4" ht="15.75">
      <c r="B522">
        <v>-0.29000000000000004</v>
      </c>
      <c r="D522">
        <f t="shared" si="7"/>
        <v>0.37040241800076418</v>
      </c>
    </row>
    <row r="523" spans="2:4" ht="15.75">
      <c r="B523">
        <v>-0.28000000000000025</v>
      </c>
      <c r="D523">
        <f t="shared" si="7"/>
        <v>0.37156669070200848</v>
      </c>
    </row>
    <row r="524" spans="2:4" ht="15.75">
      <c r="B524">
        <v>-0.26999999999999957</v>
      </c>
      <c r="D524">
        <f t="shared" si="7"/>
        <v>0.37269427724319759</v>
      </c>
    </row>
    <row r="525" spans="2:4" ht="15.75">
      <c r="B525">
        <v>-0.25999999999999979</v>
      </c>
      <c r="D525">
        <f t="shared" si="7"/>
        <v>0.37378474777347331</v>
      </c>
    </row>
    <row r="526" spans="2:4" ht="15.75">
      <c r="B526">
        <v>-0.25</v>
      </c>
      <c r="D526">
        <f t="shared" si="7"/>
        <v>0.37483768515136828</v>
      </c>
    </row>
    <row r="527" spans="2:4" ht="15.75">
      <c r="B527">
        <v>-0.24000000000000021</v>
      </c>
      <c r="D527">
        <f t="shared" si="7"/>
        <v>0.3758526852515599</v>
      </c>
    </row>
    <row r="528" spans="2:4" ht="15.75">
      <c r="B528">
        <v>-0.22999999999999954</v>
      </c>
      <c r="D528">
        <f t="shared" si="7"/>
        <v>0.37682935726331318</v>
      </c>
    </row>
    <row r="529" spans="2:4" ht="15.75">
      <c r="B529">
        <v>-0.21999999999999975</v>
      </c>
      <c r="D529">
        <f t="shared" si="7"/>
        <v>0.37776732398026297</v>
      </c>
    </row>
    <row r="530" spans="2:4" ht="15.75">
      <c r="B530">
        <v>-0.20999999999999996</v>
      </c>
      <c r="D530">
        <f t="shared" si="7"/>
        <v>0.37866622208119666</v>
      </c>
    </row>
    <row r="531" spans="2:4" ht="15.75">
      <c r="B531">
        <v>-0.20000000000000018</v>
      </c>
      <c r="D531">
        <f t="shared" si="7"/>
        <v>0.37952570240150474</v>
      </c>
    </row>
    <row r="532" spans="2:4" ht="15.75">
      <c r="B532">
        <v>-0.1899999999999995</v>
      </c>
      <c r="D532">
        <f t="shared" si="7"/>
        <v>0.38034543019497802</v>
      </c>
    </row>
    <row r="533" spans="2:4" ht="15.75">
      <c r="B533">
        <v>-0.17999999999999972</v>
      </c>
      <c r="D533">
        <f t="shared" si="7"/>
        <v>0.381125085385639</v>
      </c>
    </row>
    <row r="534" spans="2:4" ht="15.75">
      <c r="B534">
        <v>-0.16999999999999993</v>
      </c>
      <c r="D534">
        <f t="shared" si="7"/>
        <v>0.38186436280930819</v>
      </c>
    </row>
    <row r="535" spans="2:4" ht="15.75">
      <c r="B535">
        <v>-0.16000000000000014</v>
      </c>
      <c r="D535">
        <f t="shared" si="7"/>
        <v>0.38256297244461385</v>
      </c>
    </row>
    <row r="536" spans="2:4" ht="15.75">
      <c r="B536">
        <v>-0.14999999999999947</v>
      </c>
      <c r="D536">
        <f t="shared" si="7"/>
        <v>0.38322063963316683</v>
      </c>
    </row>
    <row r="537" spans="2:4" ht="15.75">
      <c r="B537">
        <v>-0.13999999999999968</v>
      </c>
      <c r="D537">
        <f t="shared" si="7"/>
        <v>0.38383710528863557</v>
      </c>
    </row>
    <row r="538" spans="2:4" ht="15.75">
      <c r="B538">
        <v>-0.12999999999999989</v>
      </c>
      <c r="D538">
        <f t="shared" si="7"/>
        <v>0.38441212609446668</v>
      </c>
    </row>
    <row r="539" spans="2:4" ht="15.75">
      <c r="B539">
        <v>-0.12000000000000011</v>
      </c>
      <c r="D539">
        <f t="shared" si="7"/>
        <v>0.38494547469001189</v>
      </c>
    </row>
    <row r="540" spans="2:4" ht="15.75">
      <c r="B540">
        <v>-0.11000000000000032</v>
      </c>
      <c r="D540">
        <f t="shared" si="7"/>
        <v>0.38543693984483174</v>
      </c>
    </row>
    <row r="541" spans="2:4" ht="15.75">
      <c r="B541">
        <v>-9.9999999999999645E-2</v>
      </c>
      <c r="D541">
        <f t="shared" si="7"/>
        <v>0.38588632662096622</v>
      </c>
    </row>
    <row r="542" spans="2:4" ht="15.75">
      <c r="B542">
        <v>-8.9999999999999858E-2</v>
      </c>
      <c r="D542">
        <f t="shared" si="7"/>
        <v>0.3862934565229707</v>
      </c>
    </row>
    <row r="543" spans="2:4" ht="15.75">
      <c r="B543">
        <v>-8.0000000000000071E-2</v>
      </c>
      <c r="D543">
        <f t="shared" si="7"/>
        <v>0.38665816763553401</v>
      </c>
    </row>
    <row r="544" spans="2:4" ht="15.75">
      <c r="B544">
        <v>-7.0000000000000284E-2</v>
      </c>
      <c r="D544">
        <f t="shared" si="7"/>
        <v>0.38698031474850947</v>
      </c>
    </row>
    <row r="545" spans="2:4" ht="15.75">
      <c r="B545">
        <v>-5.9999999999999609E-2</v>
      </c>
      <c r="D545">
        <f t="shared" si="7"/>
        <v>0.38725976946920332</v>
      </c>
    </row>
    <row r="546" spans="2:4" ht="15.75">
      <c r="B546">
        <v>-4.9999999999999822E-2</v>
      </c>
      <c r="D546">
        <f t="shared" si="7"/>
        <v>0.3874964203217825</v>
      </c>
    </row>
    <row r="547" spans="2:4" ht="15.75">
      <c r="B547">
        <v>-4.0000000000000036E-2</v>
      </c>
      <c r="D547">
        <f t="shared" si="7"/>
        <v>0.38769017283368062</v>
      </c>
    </row>
    <row r="548" spans="2:4" ht="15.75">
      <c r="B548">
        <v>-3.0000000000000249E-2</v>
      </c>
      <c r="D548">
        <f t="shared" si="7"/>
        <v>0.38784094960889065</v>
      </c>
    </row>
    <row r="549" spans="2:4" ht="15.75">
      <c r="B549">
        <v>-1.9999999999999574E-2</v>
      </c>
      <c r="D549">
        <f t="shared" si="7"/>
        <v>0.38794869038805779</v>
      </c>
    </row>
    <row r="550" spans="2:4" ht="15.75">
      <c r="B550">
        <v>-9.9999999999997868E-3</v>
      </c>
      <c r="D550">
        <f t="shared" si="7"/>
        <v>0.38801335209529586</v>
      </c>
    </row>
    <row r="551" spans="2:4" ht="15.75">
      <c r="B551">
        <v>0</v>
      </c>
      <c r="D551">
        <f t="shared" si="7"/>
        <v>0.38803490887166864</v>
      </c>
    </row>
    <row r="552" spans="2:4" ht="15.75">
      <c r="B552">
        <v>9.9999999999997868E-3</v>
      </c>
      <c r="D552">
        <f t="shared" si="7"/>
        <v>0.38801335209529586</v>
      </c>
    </row>
    <row r="553" spans="2:4" ht="15.75">
      <c r="B553">
        <v>2.0000000000000462E-2</v>
      </c>
      <c r="D553">
        <f t="shared" si="7"/>
        <v>0.38794869038805779</v>
      </c>
    </row>
    <row r="554" spans="2:4" ht="15.75">
      <c r="B554">
        <v>3.0000000000000249E-2</v>
      </c>
      <c r="D554">
        <f t="shared" si="7"/>
        <v>0.38784094960889065</v>
      </c>
    </row>
    <row r="555" spans="2:4" ht="15.75">
      <c r="B555">
        <v>4.0000000000000036E-2</v>
      </c>
      <c r="D555">
        <f t="shared" si="7"/>
        <v>0.38769017283368062</v>
      </c>
    </row>
    <row r="556" spans="2:4" ht="15.75">
      <c r="B556">
        <v>4.9999999999999822E-2</v>
      </c>
      <c r="D556">
        <f t="shared" si="7"/>
        <v>0.3874964203217825</v>
      </c>
    </row>
    <row r="557" spans="2:4" ht="15.75">
      <c r="B557">
        <v>6.0000000000000497E-2</v>
      </c>
      <c r="D557">
        <f t="shared" si="7"/>
        <v>0.38725976946920326</v>
      </c>
    </row>
    <row r="558" spans="2:4" ht="15.75">
      <c r="B558">
        <v>7.0000000000000284E-2</v>
      </c>
      <c r="D558">
        <f t="shared" si="7"/>
        <v>0.38698031474850947</v>
      </c>
    </row>
    <row r="559" spans="2:4" ht="15.75">
      <c r="B559">
        <v>8.0000000000000071E-2</v>
      </c>
      <c r="D559">
        <f t="shared" si="7"/>
        <v>0.38665816763553401</v>
      </c>
    </row>
    <row r="560" spans="2:4" ht="15.75">
      <c r="B560">
        <v>8.9999999999999858E-2</v>
      </c>
      <c r="D560">
        <f t="shared" ref="D560:D623" si="8">_xlfn.T.DIST(B560,9,0)</f>
        <v>0.3862934565229707</v>
      </c>
    </row>
    <row r="561" spans="2:4" ht="15.75">
      <c r="B561">
        <v>0.10000000000000053</v>
      </c>
      <c r="D561">
        <f t="shared" si="8"/>
        <v>0.38588632662096622</v>
      </c>
    </row>
    <row r="562" spans="2:4" ht="15.75">
      <c r="B562">
        <v>0.11000000000000032</v>
      </c>
      <c r="D562">
        <f t="shared" si="8"/>
        <v>0.38543693984483174</v>
      </c>
    </row>
    <row r="563" spans="2:4" ht="15.75">
      <c r="B563">
        <v>0.12000000000000011</v>
      </c>
      <c r="D563">
        <f t="shared" si="8"/>
        <v>0.38494547469001189</v>
      </c>
    </row>
    <row r="564" spans="2:4" ht="15.75">
      <c r="B564">
        <v>0.12999999999999989</v>
      </c>
      <c r="D564">
        <f t="shared" si="8"/>
        <v>0.38441212609446668</v>
      </c>
    </row>
    <row r="565" spans="2:4" ht="15.75">
      <c r="B565">
        <v>0.13999999999999968</v>
      </c>
      <c r="D565">
        <f t="shared" si="8"/>
        <v>0.38383710528863557</v>
      </c>
    </row>
    <row r="566" spans="2:4" ht="15.75">
      <c r="B566">
        <v>0.15000000000000036</v>
      </c>
      <c r="D566">
        <f t="shared" si="8"/>
        <v>0.38322063963316677</v>
      </c>
    </row>
    <row r="567" spans="2:4" ht="15.75">
      <c r="B567">
        <v>0.16000000000000014</v>
      </c>
      <c r="D567">
        <f t="shared" si="8"/>
        <v>0.38256297244461385</v>
      </c>
    </row>
    <row r="568" spans="2:4" ht="15.75">
      <c r="B568">
        <v>0.16999999999999993</v>
      </c>
      <c r="D568">
        <f t="shared" si="8"/>
        <v>0.38186436280930819</v>
      </c>
    </row>
    <row r="569" spans="2:4" ht="15.75">
      <c r="B569">
        <v>0.17999999999999972</v>
      </c>
      <c r="D569">
        <f t="shared" si="8"/>
        <v>0.381125085385639</v>
      </c>
    </row>
    <row r="570" spans="2:4" ht="15.75">
      <c r="B570">
        <v>0.19000000000000039</v>
      </c>
      <c r="D570">
        <f t="shared" si="8"/>
        <v>0.38034543019497802</v>
      </c>
    </row>
    <row r="571" spans="2:4" ht="15.75">
      <c r="B571">
        <v>0.20000000000000018</v>
      </c>
      <c r="D571">
        <f t="shared" si="8"/>
        <v>0.37952570240150474</v>
      </c>
    </row>
    <row r="572" spans="2:4" ht="15.75">
      <c r="B572">
        <v>0.20999999999999996</v>
      </c>
      <c r="D572">
        <f t="shared" si="8"/>
        <v>0.37866622208119666</v>
      </c>
    </row>
    <row r="573" spans="2:4" ht="15.75">
      <c r="B573">
        <v>0.21999999999999975</v>
      </c>
      <c r="D573">
        <f t="shared" si="8"/>
        <v>0.37776732398026297</v>
      </c>
    </row>
    <row r="574" spans="2:4" ht="15.75">
      <c r="B574">
        <v>0.23000000000000043</v>
      </c>
      <c r="D574">
        <f t="shared" si="8"/>
        <v>0.37682935726331312</v>
      </c>
    </row>
    <row r="575" spans="2:4" ht="15.75">
      <c r="B575">
        <v>0.24000000000000021</v>
      </c>
      <c r="D575">
        <f t="shared" si="8"/>
        <v>0.3758526852515599</v>
      </c>
    </row>
    <row r="576" spans="2:4" ht="15.75">
      <c r="B576">
        <v>0.25</v>
      </c>
      <c r="D576">
        <f t="shared" si="8"/>
        <v>0.37483768515136828</v>
      </c>
    </row>
    <row r="577" spans="2:4" ht="15.75">
      <c r="B577">
        <v>0.25999999999999979</v>
      </c>
      <c r="D577">
        <f t="shared" si="8"/>
        <v>0.37378474777347331</v>
      </c>
    </row>
    <row r="578" spans="2:4" ht="15.75">
      <c r="B578">
        <v>0.27000000000000046</v>
      </c>
      <c r="D578">
        <f t="shared" si="8"/>
        <v>0.37269427724319754</v>
      </c>
    </row>
    <row r="579" spans="2:4" ht="15.75">
      <c r="B579">
        <v>0.28000000000000025</v>
      </c>
      <c r="D579">
        <f t="shared" si="8"/>
        <v>0.37156669070200848</v>
      </c>
    </row>
    <row r="580" spans="2:4" ht="15.75">
      <c r="B580">
        <v>0.29000000000000004</v>
      </c>
      <c r="D580">
        <f t="shared" si="8"/>
        <v>0.37040241800076418</v>
      </c>
    </row>
    <row r="581" spans="2:4" ht="15.75">
      <c r="B581">
        <v>0.29999999999999982</v>
      </c>
      <c r="D581">
        <f t="shared" si="8"/>
        <v>0.36920190138500431</v>
      </c>
    </row>
    <row r="582" spans="2:4" ht="15.75">
      <c r="B582">
        <v>0.3100000000000005</v>
      </c>
      <c r="D582">
        <f t="shared" si="8"/>
        <v>0.36796559517265098</v>
      </c>
    </row>
    <row r="583" spans="2:4" ht="15.75">
      <c r="B583">
        <v>0.32000000000000028</v>
      </c>
      <c r="D583">
        <f t="shared" si="8"/>
        <v>0.3666939654244884</v>
      </c>
    </row>
    <row r="584" spans="2:4" ht="15.75">
      <c r="B584">
        <v>0.33000000000000007</v>
      </c>
      <c r="D584">
        <f t="shared" si="8"/>
        <v>0.36538748960779843</v>
      </c>
    </row>
    <row r="585" spans="2:4" ht="15.75">
      <c r="B585">
        <v>0.33999999999999986</v>
      </c>
      <c r="D585">
        <f t="shared" si="8"/>
        <v>0.36404665625353477</v>
      </c>
    </row>
    <row r="586" spans="2:4" ht="15.75">
      <c r="B586">
        <v>0.35000000000000053</v>
      </c>
      <c r="D586">
        <f t="shared" si="8"/>
        <v>0.36267196460742085</v>
      </c>
    </row>
    <row r="587" spans="2:4" ht="15.75">
      <c r="B587">
        <v>0.36000000000000032</v>
      </c>
      <c r="D587">
        <f t="shared" si="8"/>
        <v>0.36126392427536569</v>
      </c>
    </row>
    <row r="588" spans="2:4" ht="15.75">
      <c r="B588">
        <v>0.37000000000000011</v>
      </c>
      <c r="D588">
        <f t="shared" si="8"/>
        <v>0.35982305486358607</v>
      </c>
    </row>
    <row r="589" spans="2:4" ht="15.75">
      <c r="B589">
        <v>0.37999999999999989</v>
      </c>
      <c r="D589">
        <f t="shared" si="8"/>
        <v>0.35834988561383996</v>
      </c>
    </row>
    <row r="590" spans="2:4" ht="15.75">
      <c r="B590">
        <v>0.38999999999999968</v>
      </c>
      <c r="D590">
        <f t="shared" si="8"/>
        <v>0.35684495503416563</v>
      </c>
    </row>
    <row r="591" spans="2:4" ht="15.75">
      <c r="B591">
        <v>0.40000000000000036</v>
      </c>
      <c r="D591">
        <f t="shared" si="8"/>
        <v>0.35530881052552982</v>
      </c>
    </row>
    <row r="592" spans="2:4" ht="15.75">
      <c r="B592">
        <v>0.41000000000000014</v>
      </c>
      <c r="D592">
        <f t="shared" si="8"/>
        <v>0.35374200800478789</v>
      </c>
    </row>
    <row r="593" spans="2:4" ht="15.75">
      <c r="B593">
        <v>0.41999999999999993</v>
      </c>
      <c r="D593">
        <f t="shared" si="8"/>
        <v>0.35214511152435807</v>
      </c>
    </row>
    <row r="594" spans="2:4" ht="15.75">
      <c r="B594">
        <v>0.42999999999999972</v>
      </c>
      <c r="D594">
        <f t="shared" si="8"/>
        <v>0.35051869288901422</v>
      </c>
    </row>
    <row r="595" spans="2:4" ht="15.75">
      <c r="B595">
        <v>0.44000000000000039</v>
      </c>
      <c r="D595">
        <f t="shared" si="8"/>
        <v>0.34886333127019742</v>
      </c>
    </row>
    <row r="596" spans="2:4" ht="15.75">
      <c r="B596">
        <v>0.45000000000000018</v>
      </c>
      <c r="D596">
        <f t="shared" si="8"/>
        <v>0.34717961281825044</v>
      </c>
    </row>
    <row r="597" spans="2:4" ht="15.75">
      <c r="B597">
        <v>0.45999999999999996</v>
      </c>
      <c r="D597">
        <f t="shared" si="8"/>
        <v>0.34546813027297041</v>
      </c>
    </row>
    <row r="598" spans="2:4" ht="15.75">
      <c r="B598">
        <v>0.46999999999999975</v>
      </c>
      <c r="D598">
        <f t="shared" si="8"/>
        <v>0.34372948257287966</v>
      </c>
    </row>
    <row r="599" spans="2:4" ht="15.75">
      <c r="B599">
        <v>0.48000000000000043</v>
      </c>
      <c r="D599">
        <f t="shared" si="8"/>
        <v>0.34196427446360783</v>
      </c>
    </row>
    <row r="600" spans="2:4" ht="15.75">
      <c r="B600">
        <v>0.49000000000000021</v>
      </c>
      <c r="D600">
        <f t="shared" si="8"/>
        <v>0.34017311610577405</v>
      </c>
    </row>
    <row r="601" spans="2:4" ht="15.75">
      <c r="B601">
        <v>0.5</v>
      </c>
      <c r="D601">
        <f t="shared" si="8"/>
        <v>0.33835662268275635</v>
      </c>
    </row>
    <row r="602" spans="2:4" ht="15.75">
      <c r="B602">
        <v>0.50999999999999979</v>
      </c>
      <c r="D602">
        <f t="shared" si="8"/>
        <v>0.33651541400873092</v>
      </c>
    </row>
    <row r="603" spans="2:4" ht="15.75">
      <c r="B603">
        <v>0.52000000000000046</v>
      </c>
      <c r="D603">
        <f t="shared" si="8"/>
        <v>0.33465011413735646</v>
      </c>
    </row>
    <row r="604" spans="2:4" ht="15.75">
      <c r="B604">
        <v>0.53000000000000025</v>
      </c>
      <c r="D604">
        <f t="shared" si="8"/>
        <v>0.33276135097147574</v>
      </c>
    </row>
    <row r="605" spans="2:4" ht="15.75">
      <c r="B605">
        <v>0.54</v>
      </c>
      <c r="D605">
        <f t="shared" si="8"/>
        <v>0.33084975587419707</v>
      </c>
    </row>
    <row r="606" spans="2:4" ht="15.75">
      <c r="B606">
        <v>0.54999999999999982</v>
      </c>
      <c r="D606">
        <f t="shared" si="8"/>
        <v>0.3289159632817184</v>
      </c>
    </row>
    <row r="607" spans="2:4" ht="15.75">
      <c r="B607">
        <v>0.5600000000000005</v>
      </c>
      <c r="D607">
        <f t="shared" si="8"/>
        <v>0.32696061031824186</v>
      </c>
    </row>
    <row r="608" spans="2:4" ht="15.75">
      <c r="B608">
        <v>0.57000000000000028</v>
      </c>
      <c r="D608">
        <f t="shared" si="8"/>
        <v>0.32498433641332602</v>
      </c>
    </row>
    <row r="609" spans="2:4" ht="15.75">
      <c r="B609">
        <v>0.58000000000000007</v>
      </c>
      <c r="D609">
        <f t="shared" si="8"/>
        <v>0.32298778292200991</v>
      </c>
    </row>
    <row r="610" spans="2:4" ht="15.75">
      <c r="B610">
        <v>0.58999999999999986</v>
      </c>
      <c r="D610">
        <f t="shared" si="8"/>
        <v>0.32097159274803999</v>
      </c>
    </row>
    <row r="611" spans="2:4" ht="15.75">
      <c r="B611">
        <v>0.60000000000000053</v>
      </c>
      <c r="D611">
        <f t="shared" si="8"/>
        <v>0.3189364099705192</v>
      </c>
    </row>
    <row r="612" spans="2:4" ht="15.75">
      <c r="B612">
        <v>0.61000000000000032</v>
      </c>
      <c r="D612">
        <f t="shared" si="8"/>
        <v>0.31688287947429011</v>
      </c>
    </row>
    <row r="613" spans="2:4" ht="15.75">
      <c r="B613">
        <v>0.62000000000000011</v>
      </c>
      <c r="D613">
        <f t="shared" si="8"/>
        <v>0.3148116465843529</v>
      </c>
    </row>
    <row r="614" spans="2:4" ht="15.75">
      <c r="B614">
        <v>0.62999999999999989</v>
      </c>
      <c r="D614">
        <f t="shared" si="8"/>
        <v>0.31272335670461415</v>
      </c>
    </row>
    <row r="615" spans="2:4" ht="15.75">
      <c r="B615">
        <v>0.63999999999999968</v>
      </c>
      <c r="D615">
        <f t="shared" si="8"/>
        <v>0.31061865496124824</v>
      </c>
    </row>
    <row r="616" spans="2:4" ht="15.75">
      <c r="B616">
        <v>0.65000000000000036</v>
      </c>
      <c r="D616">
        <f t="shared" si="8"/>
        <v>0.30849818585094452</v>
      </c>
    </row>
    <row r="617" spans="2:4" ht="15.75">
      <c r="B617">
        <v>0.66000000000000014</v>
      </c>
      <c r="D617">
        <f t="shared" si="8"/>
        <v>0.30636259289430612</v>
      </c>
    </row>
    <row r="618" spans="2:4" ht="15.75">
      <c r="B618">
        <v>0.66999999999999993</v>
      </c>
      <c r="D618">
        <f t="shared" si="8"/>
        <v>0.3042125182946504</v>
      </c>
    </row>
    <row r="619" spans="2:4" ht="15.75">
      <c r="B619">
        <v>0.67999999999999972</v>
      </c>
      <c r="D619">
        <f t="shared" si="8"/>
        <v>0.30204860260245686</v>
      </c>
    </row>
    <row r="620" spans="2:4" ht="15.75">
      <c r="B620">
        <v>0.69000000000000039</v>
      </c>
      <c r="D620">
        <f t="shared" si="8"/>
        <v>0.29987148438569311</v>
      </c>
    </row>
    <row r="621" spans="2:4" ht="15.75">
      <c r="B621">
        <v>0.70000000000000018</v>
      </c>
      <c r="D621">
        <f t="shared" si="8"/>
        <v>0.29768179990624105</v>
      </c>
    </row>
    <row r="622" spans="2:4" ht="15.75">
      <c r="B622">
        <v>0.71</v>
      </c>
      <c r="D622">
        <f t="shared" si="8"/>
        <v>0.295480182802632</v>
      </c>
    </row>
    <row r="623" spans="2:4" ht="15.75">
      <c r="B623">
        <v>0.71999999999999975</v>
      </c>
      <c r="D623">
        <f t="shared" si="8"/>
        <v>0.29326726377929291</v>
      </c>
    </row>
    <row r="624" spans="2:4" ht="15.75">
      <c r="B624">
        <v>0.73000000000000043</v>
      </c>
      <c r="D624">
        <f t="shared" ref="D624:D687" si="9">_xlfn.T.DIST(B624,9,0)</f>
        <v>0.29104367030249045</v>
      </c>
    </row>
    <row r="625" spans="2:4" ht="15.75">
      <c r="B625">
        <v>0.74000000000000021</v>
      </c>
      <c r="D625">
        <f t="shared" si="9"/>
        <v>0.28881002630315028</v>
      </c>
    </row>
    <row r="626" spans="2:4" ht="15.75">
      <c r="B626">
        <v>0.75</v>
      </c>
      <c r="D626">
        <f t="shared" si="9"/>
        <v>0.28656695188671732</v>
      </c>
    </row>
    <row r="627" spans="2:4" ht="15.75">
      <c r="B627">
        <v>0.75999999999999979</v>
      </c>
      <c r="D627">
        <f t="shared" si="9"/>
        <v>0.28431506305021337</v>
      </c>
    </row>
    <row r="628" spans="2:4" ht="15.75">
      <c r="B628">
        <v>0.77000000000000046</v>
      </c>
      <c r="D628">
        <f t="shared" si="9"/>
        <v>0.2820549714066341</v>
      </c>
    </row>
    <row r="629" spans="2:4" ht="15.75">
      <c r="B629">
        <v>0.78000000000000025</v>
      </c>
      <c r="D629">
        <f t="shared" si="9"/>
        <v>0.27978728391681962</v>
      </c>
    </row>
    <row r="630" spans="2:4" ht="15.75">
      <c r="B630">
        <v>0.79</v>
      </c>
      <c r="D630">
        <f t="shared" si="9"/>
        <v>0.27751260262891669</v>
      </c>
    </row>
    <row r="631" spans="2:4" ht="15.75">
      <c r="B631">
        <v>0.79999999999999982</v>
      </c>
      <c r="D631">
        <f t="shared" si="9"/>
        <v>0.27523152442554838</v>
      </c>
    </row>
    <row r="632" spans="2:4" ht="15.75">
      <c r="B632">
        <v>0.8100000000000005</v>
      </c>
      <c r="D632">
        <f t="shared" si="9"/>
        <v>0.27294464077878433</v>
      </c>
    </row>
    <row r="633" spans="2:4" ht="15.75">
      <c r="B633">
        <v>0.82000000000000028</v>
      </c>
      <c r="D633">
        <f t="shared" si="9"/>
        <v>0.27065253751300572</v>
      </c>
    </row>
    <row r="634" spans="2:4" ht="15.75">
      <c r="B634">
        <v>0.83000000000000007</v>
      </c>
      <c r="D634">
        <f t="shared" si="9"/>
        <v>0.26835579457573638</v>
      </c>
    </row>
    <row r="635" spans="2:4" ht="15.75">
      <c r="B635">
        <v>0.83999999999999986</v>
      </c>
      <c r="D635">
        <f t="shared" si="9"/>
        <v>0.26605498581651355</v>
      </c>
    </row>
    <row r="636" spans="2:4" ht="15.75">
      <c r="B636">
        <v>0.85000000000000053</v>
      </c>
      <c r="D636">
        <f t="shared" si="9"/>
        <v>0.26375067877384833</v>
      </c>
    </row>
    <row r="637" spans="2:4" ht="15.75">
      <c r="B637">
        <v>0.86000000000000032</v>
      </c>
      <c r="D637">
        <f t="shared" si="9"/>
        <v>0.26144343447032775</v>
      </c>
    </row>
    <row r="638" spans="2:4" ht="15.75">
      <c r="B638">
        <v>0.87000000000000011</v>
      </c>
      <c r="D638">
        <f t="shared" si="9"/>
        <v>0.25913380721588741</v>
      </c>
    </row>
    <row r="639" spans="2:4" ht="15.75">
      <c r="B639">
        <v>0.87999999999999989</v>
      </c>
      <c r="D639">
        <f t="shared" si="9"/>
        <v>0.25682234441928647</v>
      </c>
    </row>
    <row r="640" spans="2:4" ht="15.75">
      <c r="B640">
        <v>0.88999999999999968</v>
      </c>
      <c r="D640">
        <f t="shared" si="9"/>
        <v>0.25450958640779725</v>
      </c>
    </row>
    <row r="641" spans="2:4" ht="15.75">
      <c r="B641">
        <v>0.90000000000000036</v>
      </c>
      <c r="D641">
        <f t="shared" si="9"/>
        <v>0.25219606625511565</v>
      </c>
    </row>
    <row r="642" spans="2:4" ht="15.75">
      <c r="B642">
        <v>0.91000000000000014</v>
      </c>
      <c r="D642">
        <f t="shared" si="9"/>
        <v>0.24988230961749142</v>
      </c>
    </row>
    <row r="643" spans="2:4" ht="15.75">
      <c r="B643">
        <v>0.91999999999999993</v>
      </c>
      <c r="D643">
        <f t="shared" si="9"/>
        <v>0.2475688345780605</v>
      </c>
    </row>
    <row r="644" spans="2:4" ht="15.75">
      <c r="B644">
        <v>0.92999999999999972</v>
      </c>
      <c r="D644">
        <f t="shared" si="9"/>
        <v>0.24525615149936483</v>
      </c>
    </row>
    <row r="645" spans="2:4" ht="15.75">
      <c r="B645">
        <v>0.94000000000000039</v>
      </c>
      <c r="D645">
        <f t="shared" si="9"/>
        <v>0.24294476288402217</v>
      </c>
    </row>
    <row r="646" spans="2:4" ht="15.75">
      <c r="B646">
        <v>0.95000000000000018</v>
      </c>
      <c r="D646">
        <f t="shared" si="9"/>
        <v>0.24063516324351261</v>
      </c>
    </row>
    <row r="647" spans="2:4" ht="15.75">
      <c r="B647">
        <v>0.96</v>
      </c>
      <c r="D647">
        <f t="shared" si="9"/>
        <v>0.23832783897503002</v>
      </c>
    </row>
    <row r="648" spans="2:4" ht="15.75">
      <c r="B648">
        <v>0.96999999999999975</v>
      </c>
      <c r="D648">
        <f t="shared" si="9"/>
        <v>0.23602326824634656</v>
      </c>
    </row>
    <row r="649" spans="2:4" ht="15.75">
      <c r="B649">
        <v>0.98000000000000043</v>
      </c>
      <c r="D649">
        <f t="shared" si="9"/>
        <v>0.23372192088862556</v>
      </c>
    </row>
    <row r="650" spans="2:4" ht="15.75">
      <c r="B650">
        <v>0.99000000000000021</v>
      </c>
      <c r="D650">
        <f t="shared" si="9"/>
        <v>0.23142425829711358</v>
      </c>
    </row>
    <row r="651" spans="2:4" ht="15.75">
      <c r="B651">
        <v>1</v>
      </c>
      <c r="D651">
        <f t="shared" si="9"/>
        <v>0.2291307333396316</v>
      </c>
    </row>
    <row r="652" spans="2:4" ht="15.75">
      <c r="B652">
        <v>1.0099999999999998</v>
      </c>
      <c r="D652">
        <f t="shared" si="9"/>
        <v>0.22684179027278417</v>
      </c>
    </row>
    <row r="653" spans="2:4" ht="15.75">
      <c r="B653">
        <v>1.0200000000000005</v>
      </c>
      <c r="D653">
        <f t="shared" si="9"/>
        <v>0.22455786466579325</v>
      </c>
    </row>
    <row r="654" spans="2:4" ht="15.75">
      <c r="B654">
        <v>1.0300000000000002</v>
      </c>
      <c r="D654">
        <f t="shared" si="9"/>
        <v>0.22227938333186045</v>
      </c>
    </row>
    <row r="655" spans="2:4" ht="15.75">
      <c r="B655">
        <v>1.04</v>
      </c>
      <c r="D655">
        <f t="shared" si="9"/>
        <v>0.22000676426695234</v>
      </c>
    </row>
    <row r="656" spans="2:4" ht="15.75">
      <c r="B656">
        <v>1.0499999999999998</v>
      </c>
      <c r="D656">
        <f t="shared" si="9"/>
        <v>0.21774041659590315</v>
      </c>
    </row>
    <row r="657" spans="2:4" ht="15.75">
      <c r="B657">
        <v>1.0600000000000005</v>
      </c>
      <c r="D657">
        <f t="shared" si="9"/>
        <v>0.21548074052571647</v>
      </c>
    </row>
    <row r="658" spans="2:4" ht="15.75">
      <c r="B658">
        <v>1.0700000000000003</v>
      </c>
      <c r="D658">
        <f t="shared" si="9"/>
        <v>0.21322812730595017</v>
      </c>
    </row>
    <row r="659" spans="2:4" ht="15.75">
      <c r="B659">
        <v>1.08</v>
      </c>
      <c r="D659">
        <f t="shared" si="9"/>
        <v>0.21098295919605509</v>
      </c>
    </row>
    <row r="660" spans="2:4" ht="15.75">
      <c r="B660">
        <v>1.0899999999999999</v>
      </c>
      <c r="D660">
        <f t="shared" si="9"/>
        <v>0.20874560943954348</v>
      </c>
    </row>
    <row r="661" spans="2:4" ht="15.75">
      <c r="B661">
        <v>1.1000000000000005</v>
      </c>
      <c r="D661">
        <f t="shared" si="9"/>
        <v>0.20651644224485102</v>
      </c>
    </row>
    <row r="662" spans="2:4" ht="15.75">
      <c r="B662">
        <v>1.1100000000000003</v>
      </c>
      <c r="D662">
        <f t="shared" si="9"/>
        <v>0.20429581277275569</v>
      </c>
    </row>
    <row r="663" spans="2:4" ht="15.75">
      <c r="B663">
        <v>1.1200000000000001</v>
      </c>
      <c r="D663">
        <f t="shared" si="9"/>
        <v>0.20208406713021163</v>
      </c>
    </row>
    <row r="664" spans="2:4" ht="15.75">
      <c r="B664">
        <v>1.1299999999999999</v>
      </c>
      <c r="D664">
        <f t="shared" si="9"/>
        <v>0.1998815423704558</v>
      </c>
    </row>
    <row r="665" spans="2:4" ht="15.75">
      <c r="B665">
        <v>1.1400000000000006</v>
      </c>
      <c r="D665">
        <f t="shared" si="9"/>
        <v>0.19768856649923772</v>
      </c>
    </row>
    <row r="666" spans="2:4" ht="15.75">
      <c r="B666">
        <v>1.1500000000000004</v>
      </c>
      <c r="D666">
        <f t="shared" si="9"/>
        <v>0.19550545848702411</v>
      </c>
    </row>
    <row r="667" spans="2:4" ht="15.75">
      <c r="B667">
        <v>1.1600000000000001</v>
      </c>
      <c r="D667">
        <f t="shared" si="9"/>
        <v>0.19333252828702238</v>
      </c>
    </row>
    <row r="668" spans="2:4" ht="15.75">
      <c r="B668">
        <v>1.17</v>
      </c>
      <c r="D668">
        <f t="shared" si="9"/>
        <v>0.19117007685887202</v>
      </c>
    </row>
    <row r="669" spans="2:4" ht="15.75">
      <c r="B669">
        <v>1.1799999999999997</v>
      </c>
      <c r="D669">
        <f t="shared" si="9"/>
        <v>0.189018396197843</v>
      </c>
    </row>
    <row r="670" spans="2:4" ht="15.75">
      <c r="B670">
        <v>1.1900000000000004</v>
      </c>
      <c r="D670">
        <f t="shared" si="9"/>
        <v>0.18687776936938497</v>
      </c>
    </row>
    <row r="671" spans="2:4" ht="15.75">
      <c r="B671">
        <v>1.2000000000000002</v>
      </c>
      <c r="D671">
        <f t="shared" si="9"/>
        <v>0.18474847054886531</v>
      </c>
    </row>
    <row r="672" spans="2:4" ht="15.75">
      <c r="B672">
        <v>1.21</v>
      </c>
      <c r="D672">
        <f t="shared" si="9"/>
        <v>0.18263076506633433</v>
      </c>
    </row>
    <row r="673" spans="2:4" ht="15.75">
      <c r="B673">
        <v>1.2199999999999998</v>
      </c>
      <c r="D673">
        <f t="shared" si="9"/>
        <v>0.18052490945615651</v>
      </c>
    </row>
    <row r="674" spans="2:4" ht="15.75">
      <c r="B674">
        <v>1.2300000000000004</v>
      </c>
      <c r="D674">
        <f t="shared" si="9"/>
        <v>0.17843115151134264</v>
      </c>
    </row>
    <row r="675" spans="2:4" ht="15.75">
      <c r="B675">
        <v>1.2400000000000002</v>
      </c>
      <c r="D675">
        <f t="shared" si="9"/>
        <v>0.17634973034242057</v>
      </c>
    </row>
    <row r="676" spans="2:4" ht="15.75">
      <c r="B676">
        <v>1.25</v>
      </c>
      <c r="D676">
        <f t="shared" si="9"/>
        <v>0.17428087644067783</v>
      </c>
    </row>
    <row r="677" spans="2:4" ht="15.75">
      <c r="B677">
        <v>1.2599999999999998</v>
      </c>
      <c r="D677">
        <f t="shared" si="9"/>
        <v>0.17222481174561527</v>
      </c>
    </row>
    <row r="678" spans="2:4" ht="15.75">
      <c r="B678">
        <v>1.2700000000000005</v>
      </c>
      <c r="D678">
        <f t="shared" si="9"/>
        <v>0.17018174971644451</v>
      </c>
    </row>
    <row r="679" spans="2:4" ht="15.75">
      <c r="B679">
        <v>1.2800000000000002</v>
      </c>
      <c r="D679">
        <f t="shared" si="9"/>
        <v>0.16815189540746753</v>
      </c>
    </row>
    <row r="680" spans="2:4" ht="15.75">
      <c r="B680">
        <v>1.29</v>
      </c>
      <c r="D680">
        <f t="shared" si="9"/>
        <v>0.16613544554717266</v>
      </c>
    </row>
    <row r="681" spans="2:4" ht="15.75">
      <c r="B681">
        <v>1.2999999999999998</v>
      </c>
      <c r="D681">
        <f t="shared" si="9"/>
        <v>0.16413258862088706</v>
      </c>
    </row>
    <row r="682" spans="2:4" ht="15.75">
      <c r="B682">
        <v>1.3100000000000005</v>
      </c>
      <c r="D682">
        <f t="shared" si="9"/>
        <v>0.16214350495682225</v>
      </c>
    </row>
    <row r="683" spans="2:4" ht="15.75">
      <c r="B683">
        <v>1.3200000000000003</v>
      </c>
      <c r="D683">
        <f t="shared" si="9"/>
        <v>0.16016836681535335</v>
      </c>
    </row>
    <row r="684" spans="2:4" ht="15.75">
      <c r="B684">
        <v>1.33</v>
      </c>
      <c r="D684">
        <f t="shared" si="9"/>
        <v>0.15820733848136997</v>
      </c>
    </row>
    <row r="685" spans="2:4" ht="15.75">
      <c r="B685">
        <v>1.3399999999999999</v>
      </c>
      <c r="D685">
        <f t="shared" si="9"/>
        <v>0.15626057635954485</v>
      </c>
    </row>
    <row r="686" spans="2:4" ht="15.75">
      <c r="B686">
        <v>1.3500000000000005</v>
      </c>
      <c r="D686">
        <f t="shared" si="9"/>
        <v>0.15432822907236035</v>
      </c>
    </row>
    <row r="687" spans="2:4" ht="15.75">
      <c r="B687">
        <v>1.3600000000000003</v>
      </c>
      <c r="D687">
        <f t="shared" si="9"/>
        <v>0.15241043756074069</v>
      </c>
    </row>
    <row r="688" spans="2:4" ht="15.75">
      <c r="B688">
        <v>1.37</v>
      </c>
      <c r="D688">
        <f t="shared" ref="D688:D734" si="10">_xlfn.T.DIST(B688,9,0)</f>
        <v>0.15050733518713436</v>
      </c>
    </row>
    <row r="689" spans="2:4" ht="15.75">
      <c r="B689">
        <v>1.38</v>
      </c>
      <c r="D689">
        <f t="shared" si="10"/>
        <v>0.14861904784089849</v>
      </c>
    </row>
    <row r="690" spans="2:4" ht="15.75">
      <c r="B690">
        <v>1.3900000000000006</v>
      </c>
      <c r="D690">
        <f t="shared" si="10"/>
        <v>0.14674569404583518</v>
      </c>
    </row>
    <row r="691" spans="2:4" ht="15.75">
      <c r="B691">
        <v>1.4000000000000004</v>
      </c>
      <c r="D691">
        <f t="shared" si="10"/>
        <v>0.14488738506973375</v>
      </c>
    </row>
    <row r="692" spans="2:4" ht="15.75">
      <c r="B692">
        <v>1.4100000000000001</v>
      </c>
      <c r="D692">
        <f t="shared" si="10"/>
        <v>0.14304422503577299</v>
      </c>
    </row>
    <row r="693" spans="2:4" ht="15.75">
      <c r="B693">
        <v>1.42</v>
      </c>
      <c r="D693">
        <f t="shared" si="10"/>
        <v>0.14121631103564461</v>
      </c>
    </row>
    <row r="694" spans="2:4" ht="15.75">
      <c r="B694">
        <v>1.4299999999999997</v>
      </c>
      <c r="D694">
        <f t="shared" si="10"/>
        <v>0.13940373324425631</v>
      </c>
    </row>
    <row r="695" spans="2:4" ht="15.75">
      <c r="B695">
        <v>1.4400000000000004</v>
      </c>
      <c r="D695">
        <f t="shared" si="10"/>
        <v>0.13760657503587867</v>
      </c>
    </row>
    <row r="696" spans="2:4" ht="15.75">
      <c r="B696">
        <v>1.4500000000000002</v>
      </c>
      <c r="D696">
        <f t="shared" si="10"/>
        <v>0.13582491310160225</v>
      </c>
    </row>
    <row r="697" spans="2:4" ht="15.75">
      <c r="B697">
        <v>1.46</v>
      </c>
      <c r="D697">
        <f t="shared" si="10"/>
        <v>0.13405881756797222</v>
      </c>
    </row>
    <row r="698" spans="2:4" ht="15.75">
      <c r="B698">
        <v>1.4699999999999998</v>
      </c>
      <c r="D698">
        <f t="shared" si="10"/>
        <v>0.13230835211667474</v>
      </c>
    </row>
    <row r="699" spans="2:4" ht="15.75">
      <c r="B699">
        <v>1.4800000000000004</v>
      </c>
      <c r="D699">
        <f t="shared" si="10"/>
        <v>0.13057357410514708</v>
      </c>
    </row>
    <row r="700" spans="2:4" ht="15.75">
      <c r="B700">
        <v>1.4900000000000002</v>
      </c>
      <c r="D700">
        <f t="shared" si="10"/>
        <v>0.12885453468799107</v>
      </c>
    </row>
    <row r="701" spans="2:4" ht="15.75">
      <c r="B701">
        <v>1.5</v>
      </c>
      <c r="D701">
        <f t="shared" si="10"/>
        <v>0.12715127893906839</v>
      </c>
    </row>
    <row r="702" spans="2:4" ht="15.75">
      <c r="B702">
        <v>1.5099999999999998</v>
      </c>
      <c r="D702">
        <f t="shared" si="10"/>
        <v>0.12546384597416296</v>
      </c>
    </row>
    <row r="703" spans="2:4" ht="15.75">
      <c r="B703">
        <v>1.5200000000000005</v>
      </c>
      <c r="D703">
        <f t="shared" si="10"/>
        <v>0.12379226907409659</v>
      </c>
    </row>
    <row r="704" spans="2:4" ht="15.75">
      <c r="B704">
        <v>1.5300000000000002</v>
      </c>
      <c r="D704">
        <f t="shared" si="10"/>
        <v>0.12213657580818731</v>
      </c>
    </row>
    <row r="705" spans="2:4" ht="15.75">
      <c r="B705">
        <v>1.54</v>
      </c>
      <c r="D705">
        <f t="shared" si="10"/>
        <v>0.12049678815794287</v>
      </c>
    </row>
    <row r="706" spans="2:4" ht="15.75">
      <c r="B706">
        <v>1.5499999999999998</v>
      </c>
      <c r="D706">
        <f t="shared" si="10"/>
        <v>0.11887292264088681</v>
      </c>
    </row>
    <row r="707" spans="2:4" ht="15.75">
      <c r="B707">
        <v>1.5600000000000005</v>
      </c>
      <c r="D707">
        <f t="shared" si="10"/>
        <v>0.11726499043441505</v>
      </c>
    </row>
    <row r="708" spans="2:4" ht="15.75">
      <c r="B708">
        <v>1.5700000000000003</v>
      </c>
      <c r="D708">
        <f t="shared" si="10"/>
        <v>0.11567299749958657</v>
      </c>
    </row>
    <row r="709" spans="2:4" ht="15.75">
      <c r="B709">
        <v>1.58</v>
      </c>
      <c r="D709">
        <f t="shared" si="10"/>
        <v>0.11409694470475161</v>
      </c>
    </row>
    <row r="710" spans="2:4" ht="15.75">
      <c r="B710">
        <v>1.5899999999999999</v>
      </c>
      <c r="D710">
        <f t="shared" si="10"/>
        <v>0.11253682794892891</v>
      </c>
    </row>
    <row r="711" spans="2:4" ht="15.75">
      <c r="B711">
        <v>1.6000000000000005</v>
      </c>
      <c r="D711">
        <f t="shared" si="10"/>
        <v>0.1109926382848421</v>
      </c>
    </row>
    <row r="712" spans="2:4" ht="15.75">
      <c r="B712">
        <v>1.6100000000000003</v>
      </c>
      <c r="D712">
        <f t="shared" si="10"/>
        <v>0.1094643620415314</v>
      </c>
    </row>
    <row r="713" spans="2:4" ht="15.75">
      <c r="B713">
        <v>1.62</v>
      </c>
      <c r="D713">
        <f t="shared" si="10"/>
        <v>0.10795198094645703</v>
      </c>
    </row>
    <row r="714" spans="2:4" ht="15.75">
      <c r="B714">
        <v>1.63</v>
      </c>
      <c r="D714">
        <f t="shared" si="10"/>
        <v>0.10645547224701861</v>
      </c>
    </row>
    <row r="715" spans="2:4" ht="15.75">
      <c r="B715">
        <v>1.6400000000000006</v>
      </c>
      <c r="D715">
        <f t="shared" si="10"/>
        <v>0.10497480883141282</v>
      </c>
    </row>
    <row r="716" spans="2:4" ht="15.75">
      <c r="B716">
        <v>1.6500000000000004</v>
      </c>
      <c r="D716">
        <f t="shared" si="10"/>
        <v>0.10350995934875824</v>
      </c>
    </row>
    <row r="717" spans="2:4" ht="15.75">
      <c r="B717">
        <v>1.6600000000000001</v>
      </c>
      <c r="D717">
        <f t="shared" si="10"/>
        <v>0.10206088832841673</v>
      </c>
    </row>
    <row r="718" spans="2:4" ht="15.75">
      <c r="B718">
        <v>1.67</v>
      </c>
      <c r="D718">
        <f t="shared" si="10"/>
        <v>0.10062755629844691</v>
      </c>
    </row>
    <row r="719" spans="2:4" ht="15.75">
      <c r="B719">
        <v>1.6799999999999997</v>
      </c>
      <c r="D719">
        <f t="shared" si="10"/>
        <v>9.9209919903125179E-2</v>
      </c>
    </row>
    <row r="720" spans="2:4" ht="15.75">
      <c r="B720">
        <v>1.6900000000000004</v>
      </c>
      <c r="D720">
        <f t="shared" si="10"/>
        <v>9.7807932019474408E-2</v>
      </c>
    </row>
    <row r="721" spans="2:4" ht="15.75">
      <c r="B721">
        <v>1.7000000000000002</v>
      </c>
      <c r="D721">
        <f t="shared" si="10"/>
        <v>9.6421541872743641E-2</v>
      </c>
    </row>
    <row r="722" spans="2:4" ht="15.75">
      <c r="B722">
        <v>1.71</v>
      </c>
      <c r="D722">
        <f t="shared" si="10"/>
        <v>9.5050695150782627E-2</v>
      </c>
    </row>
    <row r="723" spans="2:4" ht="15.75">
      <c r="B723">
        <v>1.7199999999999998</v>
      </c>
      <c r="D723">
        <f t="shared" si="10"/>
        <v>9.3695334117261844E-2</v>
      </c>
    </row>
    <row r="724" spans="2:4" ht="15.75">
      <c r="B724">
        <v>1.7300000000000004</v>
      </c>
      <c r="D724">
        <f t="shared" si="10"/>
        <v>9.2355397723687768E-2</v>
      </c>
    </row>
    <row r="725" spans="2:4" ht="15.75">
      <c r="B725">
        <v>1.7400000000000002</v>
      </c>
      <c r="D725">
        <f t="shared" si="10"/>
        <v>9.1030821720168312E-2</v>
      </c>
    </row>
    <row r="726" spans="2:4" ht="15.75">
      <c r="B726">
        <v>1.75</v>
      </c>
      <c r="D726">
        <f t="shared" si="10"/>
        <v>8.9721538764883646E-2</v>
      </c>
    </row>
    <row r="727" spans="2:4" ht="15.75">
      <c r="B727">
        <v>1.7599999999999998</v>
      </c>
      <c r="D727">
        <f t="shared" si="10"/>
        <v>8.8427478532223755E-2</v>
      </c>
    </row>
    <row r="728" spans="2:4" ht="15.75">
      <c r="B728">
        <v>1.7700000000000005</v>
      </c>
      <c r="D728">
        <f t="shared" si="10"/>
        <v>8.7148567819553394E-2</v>
      </c>
    </row>
    <row r="729" spans="2:4" ht="15.75">
      <c r="B729">
        <v>1.7800000000000002</v>
      </c>
      <c r="D729">
        <f t="shared" si="10"/>
        <v>8.5884730652569796E-2</v>
      </c>
    </row>
    <row r="730" spans="2:4" ht="15.75">
      <c r="B730">
        <v>1.79</v>
      </c>
      <c r="D730">
        <f t="shared" si="10"/>
        <v>8.4635888389218608E-2</v>
      </c>
    </row>
    <row r="731" spans="2:4" ht="15.75">
      <c r="B731">
        <v>1.7999999999999998</v>
      </c>
      <c r="D731">
        <f t="shared" si="10"/>
        <v>8.3401959822139882E-2</v>
      </c>
    </row>
    <row r="732" spans="2:4" ht="15.75">
      <c r="B732">
        <v>1.8100000000000005</v>
      </c>
      <c r="D732">
        <f t="shared" si="10"/>
        <v>8.2182861279613939E-2</v>
      </c>
    </row>
    <row r="733" spans="2:4" ht="15.75">
      <c r="B733">
        <v>1.8200000000000003</v>
      </c>
      <c r="D733">
        <f t="shared" si="10"/>
        <v>8.0978506724982774E-2</v>
      </c>
    </row>
    <row r="734" spans="2:4" ht="15.75">
      <c r="B734">
        <v>1.83</v>
      </c>
      <c r="D734">
        <f t="shared" si="10"/>
        <v>7.9788807854521887E-2</v>
      </c>
    </row>
    <row r="735" spans="2:4" ht="15.75">
      <c r="B735">
        <v>1.8399999999999999</v>
      </c>
      <c r="C735">
        <f t="shared" ref="C735:C755" si="11">_xlfn.T.DIST(B735,9,0)</f>
        <v>7.8613674193742697E-2</v>
      </c>
    </row>
    <row r="736" spans="2:4" ht="15.75">
      <c r="B736">
        <v>1.8500000000000005</v>
      </c>
      <c r="C736">
        <f t="shared" si="11"/>
        <v>7.7453013192105624E-2</v>
      </c>
    </row>
    <row r="737" spans="2:3" ht="15.75">
      <c r="B737">
        <v>1.8600000000000003</v>
      </c>
      <c r="C737">
        <f t="shared" si="11"/>
        <v>7.6306730316127183E-2</v>
      </c>
    </row>
    <row r="738" spans="2:3" ht="15.75">
      <c r="B738">
        <v>1.87</v>
      </c>
      <c r="C738">
        <f t="shared" si="11"/>
        <v>7.5174729140864691E-2</v>
      </c>
    </row>
    <row r="739" spans="2:3" ht="15.75">
      <c r="B739">
        <v>1.88</v>
      </c>
      <c r="C739">
        <f t="shared" si="11"/>
        <v>7.4056911439767587E-2</v>
      </c>
    </row>
    <row r="740" spans="2:3" ht="15.75">
      <c r="B740">
        <v>1.8900000000000006</v>
      </c>
      <c r="C740">
        <f t="shared" si="11"/>
        <v>7.2953177272882364E-2</v>
      </c>
    </row>
    <row r="741" spans="2:3" ht="15.75">
      <c r="B741">
        <v>1.9000000000000004</v>
      </c>
      <c r="C741">
        <f t="shared" si="11"/>
        <v>7.1863425073403153E-2</v>
      </c>
    </row>
    <row r="742" spans="2:3" ht="15.75">
      <c r="B742">
        <v>1.9100000000000001</v>
      </c>
      <c r="C742">
        <f t="shared" si="11"/>
        <v>7.0787551732558615E-2</v>
      </c>
    </row>
    <row r="743" spans="2:3" ht="15.75">
      <c r="B743">
        <v>1.92</v>
      </c>
      <c r="C743">
        <f t="shared" si="11"/>
        <v>6.9725452682831479E-2</v>
      </c>
    </row>
    <row r="744" spans="2:3" ht="15.75">
      <c r="B744">
        <v>1.9299999999999997</v>
      </c>
      <c r="C744">
        <f t="shared" si="11"/>
        <v>6.8677021979505037E-2</v>
      </c>
    </row>
    <row r="745" spans="2:3" ht="15.75">
      <c r="B745">
        <v>1.9400000000000004</v>
      </c>
      <c r="C745">
        <f t="shared" si="11"/>
        <v>6.7642152380534115E-2</v>
      </c>
    </row>
    <row r="746" spans="2:3" ht="15.75">
      <c r="B746">
        <v>1.9500000000000002</v>
      </c>
      <c r="C746">
        <f t="shared" si="11"/>
        <v>6.6620735424740882E-2</v>
      </c>
    </row>
    <row r="747" spans="2:3" ht="15.75">
      <c r="B747">
        <v>1.96</v>
      </c>
      <c r="C747">
        <f t="shared" si="11"/>
        <v>6.5612661508333683E-2</v>
      </c>
    </row>
    <row r="748" spans="2:3" ht="15.75">
      <c r="B748">
        <v>1.9699999999999998</v>
      </c>
      <c r="C748">
        <f t="shared" si="11"/>
        <v>6.4617819959752743E-2</v>
      </c>
    </row>
    <row r="749" spans="2:3" ht="15.75">
      <c r="B749">
        <v>1.9800000000000004</v>
      </c>
      <c r="C749">
        <f t="shared" si="11"/>
        <v>6.3636099112845609E-2</v>
      </c>
    </row>
    <row r="750" spans="2:3" ht="15.75">
      <c r="B750">
        <v>1.9900000000000002</v>
      </c>
      <c r="C750">
        <f t="shared" si="11"/>
        <v>6.2667386378376252E-2</v>
      </c>
    </row>
    <row r="751" spans="2:3" ht="15.75">
      <c r="B751">
        <v>2</v>
      </c>
      <c r="C751">
        <f t="shared" si="11"/>
        <v>6.1711568313873859E-2</v>
      </c>
    </row>
    <row r="752" spans="2:3" ht="15.75">
      <c r="B752">
        <v>2.0099999999999998</v>
      </c>
      <c r="C752">
        <f t="shared" si="11"/>
        <v>6.0768530691829213E-2</v>
      </c>
    </row>
    <row r="753" spans="2:3" ht="15.75">
      <c r="B753">
        <v>2.0200000000000005</v>
      </c>
      <c r="C753">
        <f t="shared" si="11"/>
        <v>5.9838158566245928E-2</v>
      </c>
    </row>
    <row r="754" spans="2:3" ht="15.75">
      <c r="B754">
        <v>2.0300000000000002</v>
      </c>
      <c r="C754">
        <f t="shared" si="11"/>
        <v>5.8920336337556535E-2</v>
      </c>
    </row>
    <row r="755" spans="2:3" ht="15.75">
      <c r="B755">
        <v>2.04</v>
      </c>
      <c r="C755">
        <f t="shared" si="11"/>
        <v>5.8014947815912668E-2</v>
      </c>
    </row>
    <row r="756" spans="2:3" ht="15.75">
      <c r="B756">
        <v>2.0499999999999998</v>
      </c>
      <c r="C756">
        <f t="shared" ref="C756:C819" si="12">_xlfn.T.DIST(B756,9,0)</f>
        <v>5.7121876282862513E-2</v>
      </c>
    </row>
    <row r="757" spans="2:3" ht="15.75">
      <c r="B757">
        <v>2.0600000000000005</v>
      </c>
      <c r="C757">
        <f t="shared" si="12"/>
        <v>5.624100455142593E-2</v>
      </c>
    </row>
    <row r="758" spans="2:3" ht="15.75">
      <c r="B758">
        <v>2.0700000000000003</v>
      </c>
      <c r="C758">
        <f t="shared" si="12"/>
        <v>5.5372215024582096E-2</v>
      </c>
    </row>
    <row r="759" spans="2:3" ht="15.75">
      <c r="B759">
        <v>2.08</v>
      </c>
      <c r="C759">
        <f t="shared" si="12"/>
        <v>5.4515389752181953E-2</v>
      </c>
    </row>
    <row r="760" spans="2:3" ht="15.75">
      <c r="B760">
        <v>2.09</v>
      </c>
      <c r="C760">
        <f t="shared" si="12"/>
        <v>5.3670410486302021E-2</v>
      </c>
    </row>
    <row r="761" spans="2:3" ht="15.75">
      <c r="B761">
        <v>2.1000000000000005</v>
      </c>
      <c r="C761">
        <f t="shared" si="12"/>
        <v>5.283715873505402E-2</v>
      </c>
    </row>
    <row r="762" spans="2:3" ht="15.75">
      <c r="B762">
        <v>2.1100000000000003</v>
      </c>
      <c r="C762">
        <f t="shared" si="12"/>
        <v>5.2015515814867276E-2</v>
      </c>
    </row>
    <row r="763" spans="2:3" ht="15.75">
      <c r="B763">
        <v>2.12</v>
      </c>
      <c r="C763">
        <f t="shared" si="12"/>
        <v>5.1205362901259967E-2</v>
      </c>
    </row>
    <row r="764" spans="2:3" ht="15.75">
      <c r="B764">
        <v>2.13</v>
      </c>
      <c r="C764">
        <f t="shared" si="12"/>
        <v>5.0406581078117838E-2</v>
      </c>
    </row>
    <row r="765" spans="2:3" ht="15.75">
      <c r="B765">
        <v>2.1400000000000006</v>
      </c>
      <c r="C765">
        <f t="shared" si="12"/>
        <v>4.961905138549777E-2</v>
      </c>
    </row>
    <row r="766" spans="2:3" ht="15.75">
      <c r="B766">
        <v>2.1500000000000004</v>
      </c>
      <c r="C766">
        <f t="shared" si="12"/>
        <v>4.8842654865975561E-2</v>
      </c>
    </row>
    <row r="767" spans="2:3" ht="15.75">
      <c r="B767">
        <v>2.16</v>
      </c>
      <c r="C767">
        <f t="shared" si="12"/>
        <v>4.8077272609555889E-2</v>
      </c>
    </row>
    <row r="768" spans="2:3" ht="15.75">
      <c r="B768">
        <v>2.17</v>
      </c>
      <c r="C768">
        <f t="shared" si="12"/>
        <v>4.7322785797165701E-2</v>
      </c>
    </row>
    <row r="769" spans="2:3" ht="15.75">
      <c r="B769">
        <v>2.1799999999999997</v>
      </c>
      <c r="C769">
        <f t="shared" si="12"/>
        <v>4.6579075742749797E-2</v>
      </c>
    </row>
    <row r="770" spans="2:3" ht="15.75">
      <c r="B770">
        <v>2.1900000000000004</v>
      </c>
      <c r="C770">
        <f t="shared" si="12"/>
        <v>4.584602393398951E-2</v>
      </c>
    </row>
    <row r="771" spans="2:3" ht="15.75">
      <c r="B771">
        <v>2.2000000000000002</v>
      </c>
      <c r="C771">
        <f t="shared" si="12"/>
        <v>4.5123512071665449E-2</v>
      </c>
    </row>
    <row r="772" spans="2:3" ht="15.75">
      <c r="B772">
        <v>2.21</v>
      </c>
      <c r="C772">
        <f t="shared" si="12"/>
        <v>4.4411422107684936E-2</v>
      </c>
    </row>
    <row r="773" spans="2:3" ht="15.75">
      <c r="B773">
        <v>2.2199999999999998</v>
      </c>
      <c r="C773">
        <f t="shared" si="12"/>
        <v>4.3709636281795874E-2</v>
      </c>
    </row>
    <row r="774" spans="2:3" ht="15.75">
      <c r="B774">
        <v>2.2300000000000004</v>
      </c>
      <c r="C774">
        <f t="shared" si="12"/>
        <v>4.3018037157008575E-2</v>
      </c>
    </row>
    <row r="775" spans="2:3" ht="15.75">
      <c r="B775">
        <v>2.2400000000000002</v>
      </c>
      <c r="C775">
        <f t="shared" si="12"/>
        <v>4.2336507653747434E-2</v>
      </c>
    </row>
    <row r="776" spans="2:3" ht="15.75">
      <c r="B776">
        <v>2.25</v>
      </c>
      <c r="C776">
        <f t="shared" si="12"/>
        <v>4.166493108275391E-2</v>
      </c>
    </row>
    <row r="777" spans="2:3" ht="15.75">
      <c r="B777">
        <v>2.2599999999999998</v>
      </c>
      <c r="C777">
        <f t="shared" si="12"/>
        <v>4.100319117676416E-2</v>
      </c>
    </row>
    <row r="778" spans="2:3" ht="15.75">
      <c r="B778">
        <v>2.2700000000000005</v>
      </c>
      <c r="C778">
        <f t="shared" si="12"/>
        <v>4.0351172120982368E-2</v>
      </c>
    </row>
    <row r="779" spans="2:3" ht="15.75">
      <c r="B779">
        <v>2.2800000000000002</v>
      </c>
      <c r="C779">
        <f t="shared" si="12"/>
        <v>3.9708758582373126E-2</v>
      </c>
    </row>
    <row r="780" spans="2:3" ht="15.75">
      <c r="B780">
        <v>2.29</v>
      </c>
      <c r="C780">
        <f t="shared" si="12"/>
        <v>3.9075835737794738E-2</v>
      </c>
    </row>
    <row r="781" spans="2:3" ht="15.75">
      <c r="B781">
        <v>2.2999999999999998</v>
      </c>
      <c r="C781">
        <f t="shared" si="12"/>
        <v>3.8452289300996333E-2</v>
      </c>
    </row>
    <row r="782" spans="2:3" ht="15.75">
      <c r="B782">
        <v>2.3100000000000005</v>
      </c>
      <c r="C782">
        <f t="shared" si="12"/>
        <v>3.7838005548501294E-2</v>
      </c>
    </row>
    <row r="783" spans="2:3" ht="15.75">
      <c r="B783">
        <v>2.3200000000000003</v>
      </c>
      <c r="C783">
        <f t="shared" si="12"/>
        <v>3.7232871344399794E-2</v>
      </c>
    </row>
    <row r="784" spans="2:3" ht="15.75">
      <c r="B784">
        <v>2.33</v>
      </c>
      <c r="C784">
        <f t="shared" si="12"/>
        <v>3.663677416407201E-2</v>
      </c>
    </row>
    <row r="785" spans="2:3" ht="15.75">
      <c r="B785">
        <v>2.34</v>
      </c>
      <c r="C785">
        <f t="shared" si="12"/>
        <v>3.604960211686635E-2</v>
      </c>
    </row>
    <row r="786" spans="2:3" ht="15.75">
      <c r="B786">
        <v>2.3500000000000005</v>
      </c>
      <c r="C786">
        <f t="shared" si="12"/>
        <v>3.5471243967753377E-2</v>
      </c>
    </row>
    <row r="787" spans="2:3" ht="15.75">
      <c r="B787">
        <v>2.3600000000000003</v>
      </c>
      <c r="C787">
        <f t="shared" si="12"/>
        <v>3.4901589157979231E-2</v>
      </c>
    </row>
    <row r="788" spans="2:3" ht="15.75">
      <c r="B788">
        <v>2.37</v>
      </c>
      <c r="C788">
        <f t="shared" si="12"/>
        <v>3.4340527824739418E-2</v>
      </c>
    </row>
    <row r="789" spans="2:3" ht="15.75">
      <c r="B789">
        <v>2.38</v>
      </c>
      <c r="C789">
        <f t="shared" si="12"/>
        <v>3.3787950819896981E-2</v>
      </c>
    </row>
    <row r="790" spans="2:3" ht="15.75">
      <c r="B790">
        <v>2.3900000000000006</v>
      </c>
      <c r="C790">
        <f t="shared" si="12"/>
        <v>3.3243749727765518E-2</v>
      </c>
    </row>
    <row r="791" spans="2:3" ht="15.75">
      <c r="B791">
        <v>2.4000000000000004</v>
      </c>
      <c r="C791">
        <f t="shared" si="12"/>
        <v>3.270781688198017E-2</v>
      </c>
    </row>
    <row r="792" spans="2:3" ht="15.75">
      <c r="B792">
        <v>2.41</v>
      </c>
      <c r="C792">
        <f t="shared" si="12"/>
        <v>3.2180045381477139E-2</v>
      </c>
    </row>
    <row r="793" spans="2:3" ht="15.75">
      <c r="B793">
        <v>2.42</v>
      </c>
      <c r="C793">
        <f t="shared" si="12"/>
        <v>3.166032910560504E-2</v>
      </c>
    </row>
    <row r="794" spans="2:3" ht="15.75">
      <c r="B794">
        <v>2.4299999999999997</v>
      </c>
      <c r="C794">
        <f t="shared" si="12"/>
        <v>3.1148562728388E-2</v>
      </c>
    </row>
    <row r="795" spans="2:3" ht="15.75">
      <c r="B795">
        <v>2.4400000000000004</v>
      </c>
      <c r="C795">
        <f t="shared" si="12"/>
        <v>3.0644641731962574E-2</v>
      </c>
    </row>
    <row r="796" spans="2:3" ht="15.75">
      <c r="B796">
        <v>2.4500000000000002</v>
      </c>
      <c r="C796">
        <f t="shared" si="12"/>
        <v>3.0148462419209474E-2</v>
      </c>
    </row>
    <row r="797" spans="2:3" ht="15.75">
      <c r="B797">
        <v>2.46</v>
      </c>
      <c r="C797">
        <f t="shared" si="12"/>
        <v>2.9659921925600727E-2</v>
      </c>
    </row>
    <row r="798" spans="2:3" ht="15.75">
      <c r="B798">
        <v>2.4699999999999998</v>
      </c>
      <c r="C798">
        <f t="shared" si="12"/>
        <v>2.9178918230282905E-2</v>
      </c>
    </row>
    <row r="799" spans="2:3" ht="15.75">
      <c r="B799">
        <v>2.4800000000000004</v>
      </c>
      <c r="C799">
        <f t="shared" si="12"/>
        <v>2.8705350166417322E-2</v>
      </c>
    </row>
    <row r="800" spans="2:3" ht="15.75">
      <c r="B800">
        <v>2.4900000000000002</v>
      </c>
      <c r="C800">
        <f t="shared" si="12"/>
        <v>2.8239117430796868E-2</v>
      </c>
    </row>
    <row r="801" spans="2:3" ht="15.75">
      <c r="B801">
        <v>2.5</v>
      </c>
      <c r="C801">
        <f t="shared" si="12"/>
        <v>2.7780120592759115E-2</v>
      </c>
    </row>
    <row r="802" spans="2:3" ht="15.75">
      <c r="B802">
        <v>2.5099999999999998</v>
      </c>
      <c r="C802">
        <f t="shared" si="12"/>
        <v>2.7328261102416283E-2</v>
      </c>
    </row>
    <row r="803" spans="2:3" ht="15.75">
      <c r="B803">
        <v>2.5200000000000005</v>
      </c>
      <c r="C803">
        <f t="shared" si="12"/>
        <v>2.6883441298220626E-2</v>
      </c>
    </row>
    <row r="804" spans="2:3" ht="15.75">
      <c r="B804">
        <v>2.5300000000000002</v>
      </c>
      <c r="C804">
        <f t="shared" si="12"/>
        <v>2.6445564413884941E-2</v>
      </c>
    </row>
    <row r="805" spans="2:3" ht="15.75">
      <c r="B805">
        <v>2.54</v>
      </c>
      <c r="C805">
        <f t="shared" si="12"/>
        <v>2.601453458467631E-2</v>
      </c>
    </row>
    <row r="806" spans="2:3" ht="15.75">
      <c r="B806">
        <v>2.5499999999999998</v>
      </c>
      <c r="C806">
        <f t="shared" si="12"/>
        <v>2.5590256853102681E-2</v>
      </c>
    </row>
    <row r="807" spans="2:3" ht="15.75">
      <c r="B807">
        <v>2.5600000000000005</v>
      </c>
      <c r="C807">
        <f t="shared" si="12"/>
        <v>2.5172637174009669E-2</v>
      </c>
    </row>
    <row r="808" spans="2:3" ht="15.75">
      <c r="B808">
        <v>2.5700000000000003</v>
      </c>
      <c r="C808">
        <f t="shared" si="12"/>
        <v>2.476158241910607E-2</v>
      </c>
    </row>
    <row r="809" spans="2:3" ht="15.75">
      <c r="B809">
        <v>2.58</v>
      </c>
      <c r="C809">
        <f t="shared" si="12"/>
        <v>2.4357000380935696E-2</v>
      </c>
    </row>
    <row r="810" spans="2:3" ht="15.75">
      <c r="B810">
        <v>2.59</v>
      </c>
      <c r="C810">
        <f t="shared" si="12"/>
        <v>2.3958799776312802E-2</v>
      </c>
    </row>
    <row r="811" spans="2:3" ht="15.75">
      <c r="B811">
        <v>2.6000000000000005</v>
      </c>
      <c r="C811">
        <f t="shared" si="12"/>
        <v>2.3566890249238619E-2</v>
      </c>
    </row>
    <row r="812" spans="2:3" ht="15.75">
      <c r="B812">
        <v>2.6100000000000003</v>
      </c>
      <c r="C812">
        <f t="shared" si="12"/>
        <v>2.3181182373315359E-2</v>
      </c>
    </row>
    <row r="813" spans="2:3" ht="15.75">
      <c r="B813">
        <v>2.62</v>
      </c>
      <c r="C813">
        <f t="shared" si="12"/>
        <v>2.2801587653674505E-2</v>
      </c>
    </row>
    <row r="814" spans="2:3" ht="15.75">
      <c r="B814">
        <v>2.63</v>
      </c>
      <c r="C814">
        <f t="shared" si="12"/>
        <v>2.242801852843548E-2</v>
      </c>
    </row>
    <row r="815" spans="2:3" ht="15.75">
      <c r="B815">
        <v>2.6400000000000006</v>
      </c>
      <c r="C815">
        <f t="shared" si="12"/>
        <v>2.206038836971078E-2</v>
      </c>
    </row>
    <row r="816" spans="2:3" ht="15.75">
      <c r="B816">
        <v>2.6500000000000004</v>
      </c>
      <c r="C816">
        <f t="shared" si="12"/>
        <v>2.169861148417317E-2</v>
      </c>
    </row>
    <row r="817" spans="2:3" ht="15.75">
      <c r="B817">
        <v>2.66</v>
      </c>
      <c r="C817">
        <f t="shared" si="12"/>
        <v>2.1342603113199791E-2</v>
      </c>
    </row>
    <row r="818" spans="2:3" ht="15.75">
      <c r="B818">
        <v>2.67</v>
      </c>
      <c r="C818">
        <f t="shared" si="12"/>
        <v>2.0992279432609E-2</v>
      </c>
    </row>
    <row r="819" spans="2:3" ht="15.75">
      <c r="B819">
        <v>2.6799999999999997</v>
      </c>
      <c r="C819">
        <f t="shared" si="12"/>
        <v>2.0647557552004099E-2</v>
      </c>
    </row>
    <row r="820" spans="2:3" ht="15.75">
      <c r="B820">
        <v>2.6900000000000004</v>
      </c>
      <c r="C820">
        <f t="shared" ref="C820:C883" si="13">_xlfn.T.DIST(B820,9,0)</f>
        <v>2.0308355513738385E-2</v>
      </c>
    </row>
    <row r="821" spans="2:3" ht="15.75">
      <c r="B821">
        <v>2.7</v>
      </c>
      <c r="C821">
        <f t="shared" si="13"/>
        <v>1.9974592291515963E-2</v>
      </c>
    </row>
    <row r="822" spans="2:3" ht="15.75">
      <c r="B822">
        <v>2.71</v>
      </c>
      <c r="C822">
        <f t="shared" si="13"/>
        <v>1.9646187788641464E-2</v>
      </c>
    </row>
    <row r="823" spans="2:3" ht="15.75">
      <c r="B823">
        <v>2.7199999999999998</v>
      </c>
      <c r="C823">
        <f t="shared" si="13"/>
        <v>1.9323062835933168E-2</v>
      </c>
    </row>
    <row r="824" spans="2:3" ht="15.75">
      <c r="B824">
        <v>2.7300000000000004</v>
      </c>
      <c r="C824">
        <f t="shared" si="13"/>
        <v>1.9005139189311689E-2</v>
      </c>
    </row>
    <row r="825" spans="2:3" ht="15.75">
      <c r="B825">
        <v>2.74</v>
      </c>
      <c r="C825">
        <f t="shared" si="13"/>
        <v>1.8692339527077963E-2</v>
      </c>
    </row>
    <row r="826" spans="2:3" ht="15.75">
      <c r="B826">
        <v>2.75</v>
      </c>
      <c r="C826">
        <f t="shared" si="13"/>
        <v>1.8384587446892451E-2</v>
      </c>
    </row>
    <row r="827" spans="2:3" ht="15.75">
      <c r="B827">
        <v>2.76</v>
      </c>
      <c r="C827">
        <f t="shared" si="13"/>
        <v>1.8081807462468548E-2</v>
      </c>
    </row>
    <row r="828" spans="2:3" ht="15.75">
      <c r="B828">
        <v>2.7700000000000005</v>
      </c>
      <c r="C828">
        <f t="shared" si="13"/>
        <v>1.7783924999991662E-2</v>
      </c>
    </row>
    <row r="829" spans="2:3" ht="15.75">
      <c r="B829">
        <v>2.7800000000000002</v>
      </c>
      <c r="C829">
        <f t="shared" si="13"/>
        <v>1.7490866394276213E-2</v>
      </c>
    </row>
    <row r="830" spans="2:3" ht="15.75">
      <c r="B830">
        <v>2.79</v>
      </c>
      <c r="C830">
        <f t="shared" si="13"/>
        <v>1.7202558884671405E-2</v>
      </c>
    </row>
    <row r="831" spans="2:3" ht="15.75">
      <c r="B831">
        <v>2.8</v>
      </c>
      <c r="C831">
        <f t="shared" si="13"/>
        <v>1.6918930610727512E-2</v>
      </c>
    </row>
    <row r="832" spans="2:3" ht="15.75">
      <c r="B832">
        <v>2.8100000000000005</v>
      </c>
      <c r="C832">
        <f t="shared" si="13"/>
        <v>1.6639910607633372E-2</v>
      </c>
    </row>
    <row r="833" spans="2:3" ht="15.75">
      <c r="B833">
        <v>2.8200000000000003</v>
      </c>
      <c r="C833">
        <f t="shared" si="13"/>
        <v>1.6365428801435645E-2</v>
      </c>
    </row>
    <row r="834" spans="2:3" ht="15.75">
      <c r="B834">
        <v>2.83</v>
      </c>
      <c r="C834">
        <f t="shared" si="13"/>
        <v>1.6095416004050116E-2</v>
      </c>
    </row>
    <row r="835" spans="2:3" ht="15.75">
      <c r="B835">
        <v>2.84</v>
      </c>
      <c r="C835">
        <f t="shared" si="13"/>
        <v>1.5829803908075379E-2</v>
      </c>
    </row>
    <row r="836" spans="2:3" ht="15.75">
      <c r="B836">
        <v>2.8500000000000005</v>
      </c>
      <c r="C836">
        <f t="shared" si="13"/>
        <v>1.5568525081418507E-2</v>
      </c>
    </row>
    <row r="837" spans="2:3" ht="15.75">
      <c r="B837">
        <v>2.8600000000000003</v>
      </c>
      <c r="C837">
        <f t="shared" si="13"/>
        <v>1.5311512961742433E-2</v>
      </c>
    </row>
    <row r="838" spans="2:3" ht="15.75">
      <c r="B838">
        <v>2.87</v>
      </c>
      <c r="C838">
        <f t="shared" si="13"/>
        <v>1.5058701850743993E-2</v>
      </c>
    </row>
    <row r="839" spans="2:3" ht="15.75">
      <c r="B839">
        <v>2.88</v>
      </c>
      <c r="C839">
        <f t="shared" si="13"/>
        <v>1.4810026908272159E-2</v>
      </c>
    </row>
    <row r="840" spans="2:3" ht="15.75">
      <c r="B840">
        <v>2.8900000000000006</v>
      </c>
      <c r="C840">
        <f t="shared" si="13"/>
        <v>1.4565424146294812E-2</v>
      </c>
    </row>
    <row r="841" spans="2:3" ht="15.75">
      <c r="B841">
        <v>2.9000000000000004</v>
      </c>
      <c r="C841">
        <f t="shared" si="13"/>
        <v>1.4324830422722885E-2</v>
      </c>
    </row>
    <row r="842" spans="2:3" ht="15.75">
      <c r="B842">
        <v>2.91</v>
      </c>
      <c r="C842">
        <f t="shared" si="13"/>
        <v>1.4088183435099936E-2</v>
      </c>
    </row>
    <row r="843" spans="2:3" ht="15.75">
      <c r="B843">
        <v>2.92</v>
      </c>
      <c r="C843">
        <f t="shared" si="13"/>
        <v>1.3855421714165535E-2</v>
      </c>
    </row>
    <row r="844" spans="2:3" ht="15.75">
      <c r="B844">
        <v>2.9300000000000006</v>
      </c>
      <c r="C844">
        <f t="shared" si="13"/>
        <v>1.362648461729978E-2</v>
      </c>
    </row>
    <row r="845" spans="2:3" ht="15.75">
      <c r="B845">
        <v>2.9400000000000004</v>
      </c>
      <c r="C845">
        <f t="shared" si="13"/>
        <v>1.340131232185718E-2</v>
      </c>
    </row>
    <row r="846" spans="2:3" ht="15.75">
      <c r="B846">
        <v>2.95</v>
      </c>
      <c r="C846">
        <f t="shared" si="13"/>
        <v>1.3179845818396568E-2</v>
      </c>
    </row>
    <row r="847" spans="2:3" ht="15.75">
      <c r="B847">
        <v>2.96</v>
      </c>
      <c r="C847">
        <f t="shared" si="13"/>
        <v>1.2962026903814816E-2</v>
      </c>
    </row>
    <row r="848" spans="2:3" ht="15.75">
      <c r="B848">
        <v>2.9699999999999998</v>
      </c>
      <c r="C848">
        <f t="shared" si="13"/>
        <v>1.2747798174390743E-2</v>
      </c>
    </row>
    <row r="849" spans="2:3" ht="15.75">
      <c r="B849">
        <v>2.9800000000000004</v>
      </c>
      <c r="C849">
        <f t="shared" si="13"/>
        <v>1.2537103018746391E-2</v>
      </c>
    </row>
    <row r="850" spans="2:3" ht="15.75">
      <c r="B850">
        <v>2.99</v>
      </c>
      <c r="C850">
        <f t="shared" si="13"/>
        <v>1.2329885610731832E-2</v>
      </c>
    </row>
    <row r="851" spans="2:3" ht="15.75">
      <c r="B851">
        <v>3</v>
      </c>
      <c r="C851">
        <f t="shared" si="13"/>
        <v>1.2126090902239641E-2</v>
      </c>
    </row>
    <row r="852" spans="2:3" ht="15.75">
      <c r="B852">
        <v>3.01</v>
      </c>
      <c r="C852">
        <f t="shared" si="13"/>
        <v>1.1925664615955811E-2</v>
      </c>
    </row>
    <row r="853" spans="2:3" ht="15.75">
      <c r="B853">
        <v>3.0199999999999996</v>
      </c>
      <c r="C853">
        <f t="shared" si="13"/>
        <v>1.1728553238052193E-2</v>
      </c>
    </row>
    <row r="854" spans="2:3" ht="15.75">
      <c r="B854">
        <v>3.0299999999999994</v>
      </c>
      <c r="C854">
        <f t="shared" si="13"/>
        <v>1.1534704010826631E-2</v>
      </c>
    </row>
    <row r="855" spans="2:3" ht="15.75">
      <c r="B855">
        <v>3.0400000000000009</v>
      </c>
      <c r="C855">
        <f t="shared" si="13"/>
        <v>1.134406492529603E-2</v>
      </c>
    </row>
    <row r="856" spans="2:3" ht="15.75">
      <c r="B856">
        <v>3.0500000000000007</v>
      </c>
      <c r="C856">
        <f t="shared" si="13"/>
        <v>1.1156584713748119E-2</v>
      </c>
    </row>
    <row r="857" spans="2:3" ht="15.75">
      <c r="B857">
        <v>3.0600000000000005</v>
      </c>
      <c r="C857">
        <f t="shared" si="13"/>
        <v>1.0972212842256092E-2</v>
      </c>
    </row>
    <row r="858" spans="2:3" ht="15.75">
      <c r="B858">
        <v>3.0700000000000003</v>
      </c>
      <c r="C858">
        <f t="shared" si="13"/>
        <v>1.0790899503162327E-2</v>
      </c>
    </row>
    <row r="859" spans="2:3" ht="15.75">
      <c r="B859">
        <v>3.08</v>
      </c>
      <c r="C859">
        <f t="shared" si="13"/>
        <v>1.0612595607534896E-2</v>
      </c>
    </row>
    <row r="860" spans="2:3" ht="15.75">
      <c r="B860">
        <v>3.09</v>
      </c>
      <c r="C860">
        <f t="shared" si="13"/>
        <v>1.0437252777601965E-2</v>
      </c>
    </row>
    <row r="861" spans="2:3" ht="15.75">
      <c r="B861">
        <v>3.0999999999999996</v>
      </c>
      <c r="C861">
        <f t="shared" si="13"/>
        <v>1.0264823339168594E-2</v>
      </c>
    </row>
    <row r="862" spans="2:3" ht="15.75">
      <c r="B862">
        <v>3.1099999999999994</v>
      </c>
      <c r="C862">
        <f t="shared" si="13"/>
        <v>1.0095260314019796E-2</v>
      </c>
    </row>
    <row r="863" spans="2:3" ht="15.75">
      <c r="B863">
        <v>3.120000000000001</v>
      </c>
      <c r="C863">
        <f t="shared" si="13"/>
        <v>9.9285174123143558E-3</v>
      </c>
    </row>
    <row r="864" spans="2:3" ht="15.75">
      <c r="B864">
        <v>3.1300000000000008</v>
      </c>
      <c r="C864">
        <f t="shared" si="13"/>
        <v>9.7645490249732951E-3</v>
      </c>
    </row>
    <row r="865" spans="2:3" ht="15.75">
      <c r="B865">
        <v>3.1400000000000006</v>
      </c>
      <c r="C865">
        <f t="shared" si="13"/>
        <v>9.6033102160664619E-3</v>
      </c>
    </row>
    <row r="866" spans="2:3" ht="15.75">
      <c r="B866">
        <v>3.1500000000000004</v>
      </c>
      <c r="C866">
        <f t="shared" si="13"/>
        <v>9.444756715201421E-3</v>
      </c>
    </row>
    <row r="867" spans="2:3" ht="15.75">
      <c r="B867">
        <v>3.16</v>
      </c>
      <c r="C867">
        <f t="shared" si="13"/>
        <v>9.2888449099177133E-3</v>
      </c>
    </row>
    <row r="868" spans="2:3" ht="15.75">
      <c r="B868">
        <v>3.17</v>
      </c>
      <c r="C868">
        <f t="shared" si="13"/>
        <v>9.1355318380901447E-3</v>
      </c>
    </row>
    <row r="869" spans="2:3" ht="15.75">
      <c r="B869">
        <v>3.1799999999999997</v>
      </c>
      <c r="C869">
        <f t="shared" si="13"/>
        <v>8.9847751803440977E-3</v>
      </c>
    </row>
    <row r="870" spans="2:3" ht="15.75">
      <c r="B870">
        <v>3.1899999999999995</v>
      </c>
      <c r="C870">
        <f t="shared" si="13"/>
        <v>8.8365332524862235E-3</v>
      </c>
    </row>
    <row r="871" spans="2:3" ht="15.75">
      <c r="B871">
        <v>3.1999999999999993</v>
      </c>
      <c r="C871">
        <f t="shared" si="13"/>
        <v>8.6907649979532462E-3</v>
      </c>
    </row>
    <row r="872" spans="2:3" ht="15.75">
      <c r="B872">
        <v>3.2100000000000009</v>
      </c>
      <c r="C872">
        <f t="shared" si="13"/>
        <v>8.5474299802818128E-3</v>
      </c>
    </row>
    <row r="873" spans="2:3" ht="15.75">
      <c r="B873">
        <v>3.2200000000000006</v>
      </c>
      <c r="C873">
        <f t="shared" si="13"/>
        <v>8.4064883756023168E-3</v>
      </c>
    </row>
    <row r="874" spans="2:3" ht="15.75">
      <c r="B874">
        <v>3.2300000000000004</v>
      </c>
      <c r="C874">
        <f t="shared" si="13"/>
        <v>8.2679009651587653E-3</v>
      </c>
    </row>
    <row r="875" spans="2:3" ht="15.75">
      <c r="B875">
        <v>3.24</v>
      </c>
      <c r="C875">
        <f t="shared" si="13"/>
        <v>8.1316291278577847E-3</v>
      </c>
    </row>
    <row r="876" spans="2:3" ht="15.75">
      <c r="B876">
        <v>3.25</v>
      </c>
      <c r="C876">
        <f t="shared" si="13"/>
        <v>7.997634832848757E-3</v>
      </c>
    </row>
    <row r="877" spans="2:3" ht="15.75">
      <c r="B877">
        <v>3.26</v>
      </c>
      <c r="C877">
        <f t="shared" si="13"/>
        <v>7.8658806321373915E-3</v>
      </c>
    </row>
    <row r="878" spans="2:3" ht="15.75">
      <c r="B878">
        <v>3.2699999999999996</v>
      </c>
      <c r="C878">
        <f t="shared" si="13"/>
        <v>7.7363296532350252E-3</v>
      </c>
    </row>
    <row r="879" spans="2:3" ht="15.75">
      <c r="B879">
        <v>3.2799999999999994</v>
      </c>
      <c r="C879">
        <f t="shared" si="13"/>
        <v>7.6089455918455229E-3</v>
      </c>
    </row>
    <row r="880" spans="2:3" ht="15.75">
      <c r="B880">
        <v>3.2900000000000009</v>
      </c>
      <c r="C880">
        <f t="shared" si="13"/>
        <v>7.483692704591865E-3</v>
      </c>
    </row>
    <row r="881" spans="2:3" ht="15.75">
      <c r="B881">
        <v>3.3000000000000007</v>
      </c>
      <c r="C881">
        <f t="shared" si="13"/>
        <v>7.3605358017842402E-3</v>
      </c>
    </row>
    <row r="882" spans="2:3" ht="15.75">
      <c r="B882">
        <v>3.3100000000000005</v>
      </c>
      <c r="C882">
        <f t="shared" si="13"/>
        <v>7.2394402402311958E-3</v>
      </c>
    </row>
    <row r="883" spans="2:3" ht="15.75">
      <c r="B883">
        <v>3.3200000000000003</v>
      </c>
      <c r="C883">
        <f t="shared" si="13"/>
        <v>7.1203719160958957E-3</v>
      </c>
    </row>
    <row r="884" spans="2:3" ht="15.75">
      <c r="B884">
        <v>3.33</v>
      </c>
      <c r="C884">
        <f t="shared" ref="C884:C947" si="14">_xlfn.T.DIST(B884,9,0)</f>
        <v>7.0032972577987393E-3</v>
      </c>
    </row>
    <row r="885" spans="2:3" ht="15.75">
      <c r="B885">
        <v>3.34</v>
      </c>
      <c r="C885">
        <f t="shared" si="14"/>
        <v>6.8881832189678768E-3</v>
      </c>
    </row>
    <row r="886" spans="2:3" ht="15.75">
      <c r="B886">
        <v>3.3499999999999996</v>
      </c>
      <c r="C886">
        <f t="shared" si="14"/>
        <v>6.7749972714391546E-3</v>
      </c>
    </row>
    <row r="887" spans="2:3" ht="15.75">
      <c r="B887">
        <v>3.3599999999999994</v>
      </c>
      <c r="C887">
        <f t="shared" si="14"/>
        <v>6.6637073983066642E-3</v>
      </c>
    </row>
    <row r="888" spans="2:3" ht="15.75">
      <c r="B888">
        <v>3.370000000000001</v>
      </c>
      <c r="C888">
        <f t="shared" si="14"/>
        <v>6.5542820870252046E-3</v>
      </c>
    </row>
    <row r="889" spans="2:3" ht="15.75">
      <c r="B889">
        <v>3.3800000000000008</v>
      </c>
      <c r="C889">
        <f t="shared" si="14"/>
        <v>6.4466903225658331E-3</v>
      </c>
    </row>
    <row r="890" spans="2:3" ht="15.75">
      <c r="B890">
        <v>3.3900000000000006</v>
      </c>
      <c r="C890">
        <f t="shared" si="14"/>
        <v>6.340901580625502E-3</v>
      </c>
    </row>
    <row r="891" spans="2:3" ht="15.75">
      <c r="B891">
        <v>3.4000000000000004</v>
      </c>
      <c r="C891">
        <f t="shared" si="14"/>
        <v>6.2368858208918703E-3</v>
      </c>
    </row>
    <row r="892" spans="2:3" ht="15.75">
      <c r="B892">
        <v>3.41</v>
      </c>
      <c r="C892">
        <f t="shared" si="14"/>
        <v>6.134613480364294E-3</v>
      </c>
    </row>
    <row r="893" spans="2:3" ht="15.75">
      <c r="B893">
        <v>3.42</v>
      </c>
      <c r="C893">
        <f t="shared" si="14"/>
        <v>6.0340554667317184E-3</v>
      </c>
    </row>
    <row r="894" spans="2:3" ht="15.75">
      <c r="B894">
        <v>3.4299999999999997</v>
      </c>
      <c r="C894">
        <f t="shared" si="14"/>
        <v>5.9351831518084444E-3</v>
      </c>
    </row>
    <row r="895" spans="2:3" ht="15.75">
      <c r="B895">
        <v>3.4399999999999995</v>
      </c>
      <c r="C895">
        <f t="shared" si="14"/>
        <v>5.8379683650283971E-3</v>
      </c>
    </row>
    <row r="896" spans="2:3" ht="15.75">
      <c r="B896">
        <v>3.4499999999999993</v>
      </c>
      <c r="C896">
        <f t="shared" si="14"/>
        <v>5.7423833869986521E-3</v>
      </c>
    </row>
    <row r="897" spans="2:3" ht="15.75">
      <c r="B897">
        <v>3.4600000000000009</v>
      </c>
      <c r="C897">
        <f t="shared" si="14"/>
        <v>5.6484009431128799E-3</v>
      </c>
    </row>
    <row r="898" spans="2:3" ht="15.75">
      <c r="B898">
        <v>3.4700000000000006</v>
      </c>
      <c r="C898">
        <f t="shared" si="14"/>
        <v>5.5559941972252429E-3</v>
      </c>
    </row>
    <row r="899" spans="2:3" ht="15.75">
      <c r="B899">
        <v>3.4800000000000004</v>
      </c>
      <c r="C899">
        <f t="shared" si="14"/>
        <v>5.4651367453851926E-3</v>
      </c>
    </row>
    <row r="900" spans="2:3" ht="15.75">
      <c r="B900">
        <v>3.49</v>
      </c>
      <c r="C900">
        <f t="shared" si="14"/>
        <v>5.3758026096338363E-3</v>
      </c>
    </row>
    <row r="901" spans="2:3" ht="15.75">
      <c r="B901">
        <v>3.5</v>
      </c>
      <c r="C901">
        <f t="shared" si="14"/>
        <v>5.2879662318621153E-3</v>
      </c>
    </row>
    <row r="902" spans="2:3" ht="15.75">
      <c r="B902">
        <v>3.51</v>
      </c>
      <c r="C902">
        <f t="shared" si="14"/>
        <v>5.2016024677312067E-3</v>
      </c>
    </row>
    <row r="903" spans="2:3" ht="15.75">
      <c r="B903">
        <v>3.5199999999999996</v>
      </c>
      <c r="C903">
        <f t="shared" si="14"/>
        <v>5.1166865806555615E-3</v>
      </c>
    </row>
    <row r="904" spans="2:3" ht="15.75">
      <c r="B904">
        <v>3.5299999999999994</v>
      </c>
      <c r="C904">
        <f t="shared" si="14"/>
        <v>5.0331942358487185E-3</v>
      </c>
    </row>
    <row r="905" spans="2:3" ht="15.75">
      <c r="B905">
        <v>3.5400000000000009</v>
      </c>
      <c r="C905">
        <f t="shared" si="14"/>
        <v>4.9511014944322489E-3</v>
      </c>
    </row>
    <row r="906" spans="2:3" ht="15.75">
      <c r="B906">
        <v>3.5500000000000007</v>
      </c>
      <c r="C906">
        <f t="shared" si="14"/>
        <v>4.8703848076080084E-3</v>
      </c>
    </row>
    <row r="907" spans="2:3" ht="15.75">
      <c r="B907">
        <v>3.5600000000000005</v>
      </c>
      <c r="C907">
        <f t="shared" si="14"/>
        <v>4.7910210108937056E-3</v>
      </c>
    </row>
    <row r="908" spans="2:3" ht="15.75">
      <c r="B908">
        <v>3.5700000000000003</v>
      </c>
      <c r="C908">
        <f t="shared" si="14"/>
        <v>4.7129873184221637E-3</v>
      </c>
    </row>
    <row r="909" spans="2:3" ht="15.75">
      <c r="B909">
        <v>3.58</v>
      </c>
      <c r="C909">
        <f t="shared" si="14"/>
        <v>4.6362613173041196E-3</v>
      </c>
    </row>
    <row r="910" spans="2:3" ht="15.75">
      <c r="B910">
        <v>3.59</v>
      </c>
      <c r="C910">
        <f t="shared" si="14"/>
        <v>4.5608209620547234E-3</v>
      </c>
    </row>
    <row r="911" spans="2:3" ht="15.75">
      <c r="B911">
        <v>3.5999999999999996</v>
      </c>
      <c r="C911">
        <f t="shared" si="14"/>
        <v>4.4866445690837685E-3</v>
      </c>
    </row>
    <row r="912" spans="2:3" ht="15.75">
      <c r="B912">
        <v>3.6099999999999994</v>
      </c>
      <c r="C912">
        <f t="shared" si="14"/>
        <v>4.4137108112494803E-3</v>
      </c>
    </row>
    <row r="913" spans="2:3" ht="15.75">
      <c r="B913">
        <v>3.620000000000001</v>
      </c>
      <c r="C913">
        <f t="shared" si="14"/>
        <v>4.3419987124759911E-3</v>
      </c>
    </row>
    <row r="914" spans="2:3" ht="15.75">
      <c r="B914">
        <v>3.6300000000000008</v>
      </c>
      <c r="C914">
        <f t="shared" si="14"/>
        <v>4.2714876424343748E-3</v>
      </c>
    </row>
    <row r="915" spans="2:3" ht="15.75">
      <c r="B915">
        <v>3.6400000000000006</v>
      </c>
      <c r="C915">
        <f t="shared" si="14"/>
        <v>4.2021573112869569E-3</v>
      </c>
    </row>
    <row r="916" spans="2:3" ht="15.75">
      <c r="B916">
        <v>3.6500000000000004</v>
      </c>
      <c r="C916">
        <f t="shared" si="14"/>
        <v>4.1339877644950215E-3</v>
      </c>
    </row>
    <row r="917" spans="2:3" ht="15.75">
      <c r="B917">
        <v>3.66</v>
      </c>
      <c r="C917">
        <f t="shared" si="14"/>
        <v>4.0669593776895907E-3</v>
      </c>
    </row>
    <row r="918" spans="2:3" ht="15.75">
      <c r="B918">
        <v>3.67</v>
      </c>
      <c r="C918">
        <f t="shared" si="14"/>
        <v>4.0010528516050987E-3</v>
      </c>
    </row>
    <row r="919" spans="2:3" ht="15.75">
      <c r="B919">
        <v>3.6799999999999997</v>
      </c>
      <c r="C919">
        <f t="shared" si="14"/>
        <v>3.9362492070757968E-3</v>
      </c>
    </row>
    <row r="920" spans="2:3" ht="15.75">
      <c r="B920">
        <v>3.6899999999999995</v>
      </c>
      <c r="C920">
        <f t="shared" si="14"/>
        <v>3.8725297800946057E-3</v>
      </c>
    </row>
    <row r="921" spans="2:3" ht="15.75">
      <c r="B921">
        <v>3.7000000000000011</v>
      </c>
      <c r="C921">
        <f t="shared" si="14"/>
        <v>3.8098762169341666E-3</v>
      </c>
    </row>
    <row r="922" spans="2:3" ht="15.75">
      <c r="B922">
        <v>3.7100000000000009</v>
      </c>
      <c r="C922">
        <f t="shared" si="14"/>
        <v>3.7482704693299115E-3</v>
      </c>
    </row>
    <row r="923" spans="2:3" ht="15.75">
      <c r="B923">
        <v>3.7200000000000006</v>
      </c>
      <c r="C923">
        <f t="shared" si="14"/>
        <v>3.6876947897245766E-3</v>
      </c>
    </row>
    <row r="924" spans="2:3" ht="15.75">
      <c r="B924">
        <v>3.7300000000000004</v>
      </c>
      <c r="C924">
        <f t="shared" si="14"/>
        <v>3.6281317265742384E-3</v>
      </c>
    </row>
    <row r="925" spans="2:3" ht="15.75">
      <c r="B925">
        <v>3.74</v>
      </c>
      <c r="C925">
        <f t="shared" si="14"/>
        <v>3.5695641197151947E-3</v>
      </c>
    </row>
    <row r="926" spans="2:3" ht="15.75">
      <c r="B926">
        <v>3.75</v>
      </c>
      <c r="C926">
        <f t="shared" si="14"/>
        <v>3.5119750957915371E-3</v>
      </c>
    </row>
    <row r="927" spans="2:3" ht="15.75">
      <c r="B927">
        <v>3.76</v>
      </c>
      <c r="C927">
        <f t="shared" si="14"/>
        <v>3.4553480637429484E-3</v>
      </c>
    </row>
    <row r="928" spans="2:3" ht="15.75">
      <c r="B928">
        <v>3.7699999999999996</v>
      </c>
      <c r="C928">
        <f t="shared" si="14"/>
        <v>3.3996667103524079E-3</v>
      </c>
    </row>
    <row r="929" spans="2:3" ht="15.75">
      <c r="B929">
        <v>3.7799999999999994</v>
      </c>
      <c r="C929">
        <f t="shared" si="14"/>
        <v>3.344914995853395E-3</v>
      </c>
    </row>
    <row r="930" spans="2:3" ht="15.75">
      <c r="B930">
        <v>3.7900000000000009</v>
      </c>
      <c r="C930">
        <f t="shared" si="14"/>
        <v>3.2910771495961049E-3</v>
      </c>
    </row>
    <row r="931" spans="2:3" ht="15.75">
      <c r="B931">
        <v>3.8000000000000007</v>
      </c>
      <c r="C931">
        <f t="shared" si="14"/>
        <v>3.2381376657724561E-3</v>
      </c>
    </row>
    <row r="932" spans="2:3" ht="15.75">
      <c r="B932">
        <v>3.8100000000000005</v>
      </c>
      <c r="C932">
        <f t="shared" si="14"/>
        <v>3.186081299199115E-3</v>
      </c>
    </row>
    <row r="933" spans="2:3" ht="15.75">
      <c r="B933">
        <v>3.8200000000000003</v>
      </c>
      <c r="C933">
        <f t="shared" si="14"/>
        <v>3.1348930611585289E-3</v>
      </c>
    </row>
    <row r="934" spans="2:3" ht="15.75">
      <c r="B934">
        <v>3.83</v>
      </c>
      <c r="C934">
        <f t="shared" si="14"/>
        <v>3.0845582152971072E-3</v>
      </c>
    </row>
    <row r="935" spans="2:3" ht="15.75">
      <c r="B935">
        <v>3.84</v>
      </c>
      <c r="C935">
        <f t="shared" si="14"/>
        <v>3.0350622735803765E-3</v>
      </c>
    </row>
    <row r="936" spans="2:3" ht="15.75">
      <c r="B936">
        <v>3.8499999999999996</v>
      </c>
      <c r="C936">
        <f t="shared" si="14"/>
        <v>2.9863909923044706E-3</v>
      </c>
    </row>
    <row r="937" spans="2:3" ht="15.75">
      <c r="B937">
        <v>3.8599999999999994</v>
      </c>
      <c r="C937">
        <f t="shared" si="14"/>
        <v>2.9385303681635643E-3</v>
      </c>
    </row>
    <row r="938" spans="2:3" ht="15.75">
      <c r="B938">
        <v>3.870000000000001</v>
      </c>
      <c r="C938">
        <f t="shared" si="14"/>
        <v>2.8914666343726868E-3</v>
      </c>
    </row>
    <row r="939" spans="2:3" ht="15.75">
      <c r="B939">
        <v>3.8800000000000008</v>
      </c>
      <c r="C939">
        <f t="shared" si="14"/>
        <v>2.8451862568455357E-3</v>
      </c>
    </row>
    <row r="940" spans="2:3" ht="15.75">
      <c r="B940">
        <v>3.8900000000000006</v>
      </c>
      <c r="C940">
        <f t="shared" si="14"/>
        <v>2.7996759304266196E-3</v>
      </c>
    </row>
    <row r="941" spans="2:3" ht="15.75">
      <c r="B941">
        <v>3.9000000000000004</v>
      </c>
      <c r="C941">
        <f t="shared" si="14"/>
        <v>2.7549225751774117E-3</v>
      </c>
    </row>
    <row r="942" spans="2:3" ht="15.75">
      <c r="B942">
        <v>3.91</v>
      </c>
      <c r="C942">
        <f t="shared" si="14"/>
        <v>2.7109133327158528E-3</v>
      </c>
    </row>
    <row r="943" spans="2:3" ht="15.75">
      <c r="B943">
        <v>3.92</v>
      </c>
      <c r="C943">
        <f t="shared" si="14"/>
        <v>2.6676355626087667E-3</v>
      </c>
    </row>
    <row r="944" spans="2:3" ht="15.75">
      <c r="B944">
        <v>3.9299999999999997</v>
      </c>
      <c r="C944">
        <f t="shared" si="14"/>
        <v>2.6250768388166087E-3</v>
      </c>
    </row>
    <row r="945" spans="2:3" ht="15.75">
      <c r="B945">
        <v>3.9399999999999995</v>
      </c>
      <c r="C945">
        <f t="shared" si="14"/>
        <v>2.5832249461901179E-3</v>
      </c>
    </row>
    <row r="946" spans="2:3" ht="15.75">
      <c r="B946">
        <v>3.9500000000000011</v>
      </c>
      <c r="C946">
        <f t="shared" si="14"/>
        <v>2.5420678770181841E-3</v>
      </c>
    </row>
    <row r="947" spans="2:3" ht="15.75">
      <c r="B947">
        <v>3.9600000000000009</v>
      </c>
      <c r="C947">
        <f t="shared" si="14"/>
        <v>2.501593827626609E-3</v>
      </c>
    </row>
    <row r="948" spans="2:3" ht="15.75">
      <c r="B948">
        <v>3.9700000000000006</v>
      </c>
      <c r="C948">
        <f t="shared" ref="C948:C1011" si="15">_xlfn.T.DIST(B948,9,0)</f>
        <v>2.4617911950269742E-3</v>
      </c>
    </row>
    <row r="949" spans="2:3" ht="15.75">
      <c r="B949">
        <v>3.9800000000000004</v>
      </c>
      <c r="C949">
        <f t="shared" si="15"/>
        <v>2.4226485736153235E-3</v>
      </c>
    </row>
    <row r="950" spans="2:3" ht="15.75">
      <c r="B950">
        <v>3.99</v>
      </c>
      <c r="C950">
        <f t="shared" si="15"/>
        <v>2.3841547519199502E-3</v>
      </c>
    </row>
    <row r="951" spans="2:3" ht="15.75">
      <c r="B951">
        <v>4</v>
      </c>
      <c r="C951">
        <f t="shared" si="15"/>
        <v>2.3462987093978288E-3</v>
      </c>
    </row>
    <row r="952" spans="2:3" ht="15.75">
      <c r="B952">
        <v>4.01</v>
      </c>
      <c r="C952">
        <f t="shared" si="15"/>
        <v>2.3090696132791011E-3</v>
      </c>
    </row>
    <row r="953" spans="2:3" ht="15.75">
      <c r="B953">
        <v>4.0199999999999996</v>
      </c>
      <c r="C953">
        <f t="shared" si="15"/>
        <v>2.2724568154591381E-3</v>
      </c>
    </row>
    <row r="954" spans="2:3" ht="15.75">
      <c r="B954">
        <v>4.0299999999999994</v>
      </c>
      <c r="C954">
        <f t="shared" si="15"/>
        <v>2.2364498494375639E-3</v>
      </c>
    </row>
    <row r="955" spans="2:3" ht="15.75">
      <c r="B955">
        <v>4.0400000000000009</v>
      </c>
      <c r="C955">
        <f t="shared" si="15"/>
        <v>2.2010384273037304E-3</v>
      </c>
    </row>
    <row r="956" spans="2:3" ht="15.75">
      <c r="B956">
        <v>4.0500000000000007</v>
      </c>
      <c r="C956">
        <f t="shared" si="15"/>
        <v>2.1662124367681241E-3</v>
      </c>
    </row>
    <row r="957" spans="2:3" ht="15.75">
      <c r="B957">
        <v>4.0600000000000005</v>
      </c>
      <c r="C957">
        <f t="shared" si="15"/>
        <v>2.131961938239094E-3</v>
      </c>
    </row>
    <row r="958" spans="2:3" ht="15.75">
      <c r="B958">
        <v>4.07</v>
      </c>
      <c r="C958">
        <f t="shared" si="15"/>
        <v>2.0982771619444305E-3</v>
      </c>
    </row>
    <row r="959" spans="2:3" ht="15.75">
      <c r="B959">
        <v>4.08</v>
      </c>
      <c r="C959">
        <f t="shared" si="15"/>
        <v>2.0651485050972168E-3</v>
      </c>
    </row>
    <row r="960" spans="2:3" ht="15.75">
      <c r="B960">
        <v>4.09</v>
      </c>
      <c r="C960">
        <f t="shared" si="15"/>
        <v>2.0325665291054083E-3</v>
      </c>
    </row>
    <row r="961" spans="2:5" ht="15.75">
      <c r="B961">
        <v>4.0999999999999996</v>
      </c>
      <c r="C961">
        <f t="shared" si="15"/>
        <v>2.0005219568246242E-3</v>
      </c>
    </row>
    <row r="962" spans="2:5" ht="15.75">
      <c r="B962">
        <v>4.1099999999999994</v>
      </c>
      <c r="C962">
        <f t="shared" si="15"/>
        <v>1.9690056698535826E-3</v>
      </c>
    </row>
    <row r="963" spans="2:5" ht="15.75">
      <c r="B963">
        <v>4.120000000000001</v>
      </c>
      <c r="C963">
        <f t="shared" si="15"/>
        <v>1.9380087058716679E-3</v>
      </c>
    </row>
    <row r="964" spans="2:5" ht="15.75">
      <c r="B964">
        <v>4.1300000000000008</v>
      </c>
      <c r="C964">
        <f t="shared" si="15"/>
        <v>1.9075222560181243E-3</v>
      </c>
    </row>
    <row r="965" spans="2:5" ht="15.75">
      <c r="B965">
        <v>4.1400000000000006</v>
      </c>
      <c r="C965">
        <f t="shared" si="15"/>
        <v>1.8775376623122349E-3</v>
      </c>
    </row>
    <row r="966" spans="2:5" ht="15.75">
      <c r="B966">
        <v>4.1500000000000004</v>
      </c>
      <c r="E966">
        <f>_xlfn.T.DIST(B966,9,0)</f>
        <v>1.8480464151141034E-3</v>
      </c>
    </row>
    <row r="967" spans="2:5" ht="15.75">
      <c r="B967">
        <v>4.16</v>
      </c>
      <c r="E967">
        <f>_xlfn.T.DIST(B967,9,0)</f>
        <v>1.8190401506254141E-3</v>
      </c>
    </row>
    <row r="968" spans="2:5" ht="15.75">
      <c r="B968">
        <v>4.17</v>
      </c>
      <c r="E968">
        <f>_xlfn.T.DIST(B968,9,0)</f>
        <v>1.7905106484296656E-3</v>
      </c>
    </row>
    <row r="969" spans="2:5" ht="15.75">
      <c r="B969">
        <v>4.18</v>
      </c>
      <c r="C969">
        <f t="shared" si="15"/>
        <v>1.7624498290713878E-3</v>
      </c>
    </row>
    <row r="970" spans="2:5" ht="15.75">
      <c r="B970">
        <v>4.1899999999999995</v>
      </c>
      <c r="C970">
        <f t="shared" si="15"/>
        <v>1.7348497516737843E-3</v>
      </c>
    </row>
    <row r="971" spans="2:5" ht="15.75">
      <c r="B971">
        <v>4.2000000000000011</v>
      </c>
      <c r="C971">
        <f t="shared" si="15"/>
        <v>1.7077026115943129E-3</v>
      </c>
    </row>
    <row r="972" spans="2:5" ht="15.75">
      <c r="B972">
        <v>4.2100000000000009</v>
      </c>
      <c r="C972">
        <f t="shared" si="15"/>
        <v>1.6810007381177015E-3</v>
      </c>
    </row>
    <row r="973" spans="2:5" ht="15.75">
      <c r="B973">
        <v>4.2200000000000006</v>
      </c>
      <c r="C973">
        <f t="shared" si="15"/>
        <v>1.6547365921858264E-3</v>
      </c>
    </row>
    <row r="974" spans="2:5" ht="15.75">
      <c r="B974">
        <v>4.2300000000000004</v>
      </c>
      <c r="C974">
        <f t="shared" si="15"/>
        <v>1.6289027641640632E-3</v>
      </c>
    </row>
    <row r="975" spans="2:5" ht="15.75">
      <c r="B975">
        <v>4.24</v>
      </c>
      <c r="C975">
        <f t="shared" si="15"/>
        <v>1.6034919716434906E-3</v>
      </c>
    </row>
    <row r="976" spans="2:5" ht="15.75">
      <c r="B976">
        <v>4.25</v>
      </c>
      <c r="C976">
        <f t="shared" si="15"/>
        <v>1.5784970572785537E-3</v>
      </c>
    </row>
    <row r="977" spans="2:3" ht="15.75">
      <c r="B977">
        <v>4.26</v>
      </c>
      <c r="C977">
        <f t="shared" si="15"/>
        <v>1.5539109866595979E-3</v>
      </c>
    </row>
    <row r="978" spans="2:3" ht="15.75">
      <c r="B978">
        <v>4.2699999999999996</v>
      </c>
      <c r="C978">
        <f t="shared" si="15"/>
        <v>1.5297268462198677E-3</v>
      </c>
    </row>
    <row r="979" spans="2:3" ht="15.75">
      <c r="B979">
        <v>4.2799999999999994</v>
      </c>
      <c r="C979">
        <f t="shared" si="15"/>
        <v>1.5059378411764483E-3</v>
      </c>
    </row>
    <row r="980" spans="2:3" ht="15.75">
      <c r="B980">
        <v>4.2900000000000009</v>
      </c>
      <c r="C980">
        <f t="shared" si="15"/>
        <v>1.4825372935046439E-3</v>
      </c>
    </row>
    <row r="981" spans="2:3" ht="15.75">
      <c r="B981">
        <v>4.3000000000000007</v>
      </c>
      <c r="C981">
        <f t="shared" si="15"/>
        <v>1.4595186399453991E-3</v>
      </c>
    </row>
    <row r="982" spans="2:3" ht="15.75">
      <c r="B982">
        <v>4.3100000000000005</v>
      </c>
      <c r="C982">
        <f t="shared" si="15"/>
        <v>1.4368754300451709E-3</v>
      </c>
    </row>
    <row r="983" spans="2:3" ht="15.75">
      <c r="B983">
        <v>4.32</v>
      </c>
      <c r="C983">
        <f t="shared" si="15"/>
        <v>1.4146013242279109E-3</v>
      </c>
    </row>
    <row r="984" spans="2:3" ht="15.75">
      <c r="B984">
        <v>4.33</v>
      </c>
      <c r="C984">
        <f t="shared" si="15"/>
        <v>1.3926900918986001E-3</v>
      </c>
    </row>
    <row r="985" spans="2:3" ht="15.75">
      <c r="B985">
        <v>4.34</v>
      </c>
      <c r="C985">
        <f t="shared" si="15"/>
        <v>1.3711356095779188E-3</v>
      </c>
    </row>
    <row r="986" spans="2:3" ht="15.75">
      <c r="B986">
        <v>4.3499999999999996</v>
      </c>
      <c r="C986">
        <f t="shared" si="15"/>
        <v>1.3499318590676013E-3</v>
      </c>
    </row>
    <row r="987" spans="2:3" ht="15.75">
      <c r="B987">
        <v>4.3599999999999994</v>
      </c>
      <c r="C987">
        <f t="shared" si="15"/>
        <v>1.3290729256460023E-3</v>
      </c>
    </row>
    <row r="988" spans="2:3" ht="15.75">
      <c r="B988">
        <v>4.370000000000001</v>
      </c>
      <c r="C988">
        <f t="shared" si="15"/>
        <v>1.3085529962934411E-3</v>
      </c>
    </row>
    <row r="989" spans="2:3" ht="15.75">
      <c r="B989">
        <v>4.3800000000000008</v>
      </c>
      <c r="C989">
        <f t="shared" si="15"/>
        <v>1.2883663579469091E-3</v>
      </c>
    </row>
    <row r="990" spans="2:3" ht="15.75">
      <c r="B990">
        <v>4.3900000000000006</v>
      </c>
      <c r="C990">
        <f t="shared" si="15"/>
        <v>1.2685073957836388E-3</v>
      </c>
    </row>
    <row r="991" spans="2:3" ht="15.75">
      <c r="B991">
        <v>4.4000000000000004</v>
      </c>
      <c r="C991">
        <f t="shared" si="15"/>
        <v>1.248970591533178E-3</v>
      </c>
    </row>
    <row r="992" spans="2:3" ht="15.75">
      <c r="B992">
        <v>4.41</v>
      </c>
      <c r="C992">
        <f t="shared" si="15"/>
        <v>1.2297505218175023E-3</v>
      </c>
    </row>
    <row r="993" spans="2:3" ht="15.75">
      <c r="B993">
        <v>4.42</v>
      </c>
      <c r="C993">
        <f t="shared" si="15"/>
        <v>1.2108418565187334E-3</v>
      </c>
    </row>
    <row r="994" spans="2:3" ht="15.75">
      <c r="B994">
        <v>4.43</v>
      </c>
      <c r="C994">
        <f t="shared" si="15"/>
        <v>1.1922393571740847E-3</v>
      </c>
    </row>
    <row r="995" spans="2:3" ht="15.75">
      <c r="B995">
        <v>4.4399999999999995</v>
      </c>
      <c r="C995">
        <f t="shared" si="15"/>
        <v>1.1739378753975896E-3</v>
      </c>
    </row>
    <row r="996" spans="2:3" ht="15.75">
      <c r="B996">
        <v>4.4500000000000011</v>
      </c>
      <c r="C996">
        <f t="shared" si="15"/>
        <v>1.1559323513282054E-3</v>
      </c>
    </row>
    <row r="997" spans="2:3" ht="15.75">
      <c r="B997">
        <v>4.4600000000000009</v>
      </c>
      <c r="C997">
        <f t="shared" si="15"/>
        <v>1.1382178121039331E-3</v>
      </c>
    </row>
    <row r="998" spans="2:3" ht="15.75">
      <c r="B998">
        <v>4.4700000000000006</v>
      </c>
      <c r="C998">
        <f t="shared" si="15"/>
        <v>1.1207893703614651E-3</v>
      </c>
    </row>
    <row r="999" spans="2:3" ht="15.75">
      <c r="B999">
        <v>4.4800000000000004</v>
      </c>
      <c r="C999">
        <f t="shared" si="15"/>
        <v>1.1036422227610788E-3</v>
      </c>
    </row>
    <row r="1000" spans="2:3" ht="15.75">
      <c r="B1000">
        <v>4.49</v>
      </c>
      <c r="C1000">
        <f t="shared" si="15"/>
        <v>1.0867716485363009E-3</v>
      </c>
    </row>
    <row r="1001" spans="2:3" ht="15.75">
      <c r="B1001">
        <v>4.5</v>
      </c>
      <c r="C1001">
        <f t="shared" si="15"/>
        <v>1.0701730080679912E-3</v>
      </c>
    </row>
    <row r="1002" spans="2:3" ht="15.75">
      <c r="B1002">
        <v>4.51</v>
      </c>
      <c r="C1002">
        <f t="shared" si="15"/>
        <v>1.0538417414824685E-3</v>
      </c>
    </row>
    <row r="1003" spans="2:3" ht="15.75">
      <c r="B1003">
        <v>4.5199999999999996</v>
      </c>
      <c r="C1003">
        <f t="shared" si="15"/>
        <v>1.0377733672733021E-3</v>
      </c>
    </row>
    <row r="1004" spans="2:3" ht="15.75">
      <c r="B1004">
        <v>4.5299999999999994</v>
      </c>
      <c r="C1004">
        <f t="shared" si="15"/>
        <v>1.0219634809463794E-3</v>
      </c>
    </row>
    <row r="1005" spans="2:3" ht="15.75">
      <c r="B1005">
        <v>4.5400000000000009</v>
      </c>
      <c r="C1005">
        <f t="shared" si="15"/>
        <v>1.0064077536879202E-3</v>
      </c>
    </row>
    <row r="1006" spans="2:3" ht="15.75">
      <c r="B1006">
        <v>4.5500000000000007</v>
      </c>
      <c r="C1006">
        <f t="shared" si="15"/>
        <v>9.9110193105504912E-4</v>
      </c>
    </row>
    <row r="1007" spans="2:3" ht="15.75">
      <c r="B1007">
        <v>4.5600000000000005</v>
      </c>
      <c r="C1007">
        <f t="shared" si="15"/>
        <v>9.76041831688565E-4</v>
      </c>
    </row>
    <row r="1008" spans="2:3" ht="15.75">
      <c r="B1008">
        <v>4.57</v>
      </c>
      <c r="C1008">
        <f t="shared" si="15"/>
        <v>9.6122334604758564E-4</v>
      </c>
    </row>
    <row r="1009" spans="2:3" ht="15.75">
      <c r="B1009">
        <v>4.58</v>
      </c>
      <c r="C1009">
        <f t="shared" si="15"/>
        <v>9.4664243516569366E-4</v>
      </c>
    </row>
    <row r="1010" spans="2:3" ht="15.75">
      <c r="B1010">
        <v>4.59</v>
      </c>
      <c r="C1010">
        <f t="shared" si="15"/>
        <v>9.3229512942825596E-4</v>
      </c>
    </row>
    <row r="1011" spans="2:3" ht="15.75">
      <c r="B1011">
        <v>4.5999999999999996</v>
      </c>
      <c r="C1011">
        <f t="shared" si="15"/>
        <v>9.1817752737056307E-4</v>
      </c>
    </row>
    <row r="1012" spans="2:3" ht="15.75">
      <c r="B1012">
        <v>4.6099999999999994</v>
      </c>
      <c r="C1012">
        <f t="shared" ref="C1012:C1051" si="16">_xlfn.T.DIST(B1012,9,0)</f>
        <v>9.0428579449648293E-4</v>
      </c>
    </row>
    <row r="1013" spans="2:3" ht="15.75">
      <c r="B1013">
        <v>4.620000000000001</v>
      </c>
      <c r="C1013">
        <f t="shared" si="16"/>
        <v>8.9061616211725679E-4</v>
      </c>
    </row>
    <row r="1014" spans="2:3" ht="15.75">
      <c r="B1014">
        <v>4.6300000000000008</v>
      </c>
      <c r="C1014">
        <f t="shared" si="16"/>
        <v>8.7716492621017403E-4</v>
      </c>
    </row>
    <row r="1015" spans="2:3" ht="15.75">
      <c r="B1015">
        <v>4.6400000000000006</v>
      </c>
      <c r="C1015">
        <f t="shared" si="16"/>
        <v>8.6392844629672888E-4</v>
      </c>
    </row>
    <row r="1016" spans="2:3" ht="15.75">
      <c r="B1016">
        <v>4.6500000000000004</v>
      </c>
      <c r="C1016">
        <f t="shared" si="16"/>
        <v>8.5090314434001278E-4</v>
      </c>
    </row>
    <row r="1017" spans="2:3" ht="15.75">
      <c r="B1017">
        <v>4.66</v>
      </c>
      <c r="C1017">
        <f t="shared" si="16"/>
        <v>8.3808550366100041E-4</v>
      </c>
    </row>
    <row r="1018" spans="2:3" ht="15.75">
      <c r="B1018">
        <v>4.67</v>
      </c>
      <c r="C1018">
        <f t="shared" si="16"/>
        <v>8.2547206787341376E-4</v>
      </c>
    </row>
    <row r="1019" spans="2:3" ht="15.75">
      <c r="B1019">
        <v>4.68</v>
      </c>
      <c r="C1019">
        <f t="shared" si="16"/>
        <v>8.130594398368786E-4</v>
      </c>
    </row>
    <row r="1020" spans="2:3" ht="15.75">
      <c r="B1020">
        <v>4.6899999999999995</v>
      </c>
      <c r="C1020">
        <f t="shared" si="16"/>
        <v>8.0084428062807437E-4</v>
      </c>
    </row>
    <row r="1021" spans="2:3" ht="15.75">
      <c r="B1021">
        <v>4.7000000000000011</v>
      </c>
      <c r="C1021">
        <f t="shared" si="16"/>
        <v>7.8882330852956596E-4</v>
      </c>
    </row>
    <row r="1022" spans="2:3" ht="15.75">
      <c r="B1022">
        <v>4.7100000000000009</v>
      </c>
      <c r="C1022">
        <f t="shared" si="16"/>
        <v>7.7699329803605582E-4</v>
      </c>
    </row>
    <row r="1023" spans="2:3" ht="15.75">
      <c r="B1023">
        <v>4.7200000000000006</v>
      </c>
      <c r="C1023">
        <f t="shared" si="16"/>
        <v>7.6535107887773296E-4</v>
      </c>
    </row>
    <row r="1024" spans="2:3" ht="15.75">
      <c r="B1024">
        <v>4.7300000000000004</v>
      </c>
      <c r="C1024">
        <f t="shared" si="16"/>
        <v>7.5389353506047645E-4</v>
      </c>
    </row>
    <row r="1025" spans="2:3" ht="15.75">
      <c r="B1025">
        <v>4.74</v>
      </c>
      <c r="C1025">
        <f t="shared" si="16"/>
        <v>7.4261760392261428E-4</v>
      </c>
    </row>
    <row r="1026" spans="2:3" ht="15.75">
      <c r="B1026">
        <v>4.75</v>
      </c>
      <c r="C1026">
        <f t="shared" si="16"/>
        <v>7.3152027520795651E-4</v>
      </c>
    </row>
    <row r="1027" spans="2:3" ht="15.75">
      <c r="B1027">
        <v>4.76</v>
      </c>
      <c r="C1027">
        <f t="shared" si="16"/>
        <v>7.2059859015485817E-4</v>
      </c>
    </row>
    <row r="1028" spans="2:3" ht="15.75">
      <c r="B1028">
        <v>4.7699999999999996</v>
      </c>
      <c r="C1028">
        <f t="shared" si="16"/>
        <v>7.0984964060102288E-4</v>
      </c>
    </row>
    <row r="1029" spans="2:3" ht="15.75">
      <c r="B1029">
        <v>4.7799999999999994</v>
      </c>
      <c r="C1029">
        <f t="shared" si="16"/>
        <v>6.9927056810379978E-4</v>
      </c>
    </row>
    <row r="1030" spans="2:3" ht="15.75">
      <c r="B1030">
        <v>4.7900000000000009</v>
      </c>
      <c r="C1030">
        <f t="shared" si="16"/>
        <v>6.888585630757041E-4</v>
      </c>
    </row>
    <row r="1031" spans="2:3" ht="15.75">
      <c r="B1031">
        <v>4.8000000000000007</v>
      </c>
      <c r="C1031">
        <f t="shared" si="16"/>
        <v>6.7861086393492757E-4</v>
      </c>
    </row>
    <row r="1032" spans="2:3" ht="15.75">
      <c r="B1032">
        <v>4.8100000000000005</v>
      </c>
      <c r="C1032">
        <f t="shared" si="16"/>
        <v>6.6852475627055463E-4</v>
      </c>
    </row>
    <row r="1033" spans="2:3" ht="15.75">
      <c r="B1033">
        <v>4.82</v>
      </c>
      <c r="C1033">
        <f t="shared" si="16"/>
        <v>6.5859757202228026E-4</v>
      </c>
    </row>
    <row r="1034" spans="2:3" ht="15.75">
      <c r="B1034">
        <v>4.83</v>
      </c>
      <c r="C1034">
        <f t="shared" si="16"/>
        <v>6.4882668867434956E-4</v>
      </c>
    </row>
    <row r="1035" spans="2:3" ht="15.75">
      <c r="B1035">
        <v>4.84</v>
      </c>
      <c r="C1035">
        <f t="shared" si="16"/>
        <v>6.3920952846350501E-4</v>
      </c>
    </row>
    <row r="1036" spans="2:3" ht="15.75">
      <c r="B1036">
        <v>4.8499999999999996</v>
      </c>
      <c r="C1036">
        <f t="shared" si="16"/>
        <v>6.2974355760068892E-4</v>
      </c>
    </row>
    <row r="1037" spans="2:3" ht="15.75">
      <c r="B1037">
        <v>4.8599999999999994</v>
      </c>
      <c r="C1037">
        <f t="shared" si="16"/>
        <v>6.204262855062831E-4</v>
      </c>
    </row>
    <row r="1038" spans="2:3" ht="15.75">
      <c r="B1038">
        <v>4.870000000000001</v>
      </c>
      <c r="C1038">
        <f t="shared" si="16"/>
        <v>6.1125526405864821E-4</v>
      </c>
    </row>
    <row r="1039" spans="2:3" ht="15.75">
      <c r="B1039">
        <v>4.8800000000000008</v>
      </c>
      <c r="C1039">
        <f t="shared" si="16"/>
        <v>6.022280868557471E-4</v>
      </c>
    </row>
    <row r="1040" spans="2:3" ht="15.75">
      <c r="B1040">
        <v>4.8900000000000006</v>
      </c>
      <c r="C1040">
        <f t="shared" si="16"/>
        <v>5.9334238848961283E-4</v>
      </c>
    </row>
    <row r="1041" spans="2:3" ht="15.75">
      <c r="B1041">
        <v>4.9000000000000004</v>
      </c>
      <c r="C1041">
        <f t="shared" si="16"/>
        <v>5.8459584383346668E-4</v>
      </c>
    </row>
    <row r="1042" spans="2:3" ht="15.75">
      <c r="B1042">
        <v>4.91</v>
      </c>
      <c r="C1042">
        <f t="shared" si="16"/>
        <v>5.7598616734126282E-4</v>
      </c>
    </row>
    <row r="1043" spans="2:3" ht="15.75">
      <c r="B1043">
        <v>4.92</v>
      </c>
      <c r="C1043">
        <f t="shared" si="16"/>
        <v>5.6751111235943505E-4</v>
      </c>
    </row>
    <row r="1044" spans="2:3" ht="15.75">
      <c r="B1044">
        <v>4.93</v>
      </c>
      <c r="C1044">
        <f t="shared" si="16"/>
        <v>5.591684704506631E-4</v>
      </c>
    </row>
    <row r="1045" spans="2:3" ht="15.75">
      <c r="B1045">
        <v>4.9399999999999995</v>
      </c>
      <c r="C1045">
        <f t="shared" si="16"/>
        <v>5.5095607072942916E-4</v>
      </c>
    </row>
    <row r="1046" spans="2:3" ht="15.75">
      <c r="B1046">
        <v>4.9500000000000011</v>
      </c>
      <c r="C1046">
        <f t="shared" si="16"/>
        <v>5.4287177920918351E-4</v>
      </c>
    </row>
    <row r="1047" spans="2:3" ht="15.75">
      <c r="B1047">
        <v>4.9600000000000009</v>
      </c>
      <c r="C1047">
        <f t="shared" si="16"/>
        <v>5.3491349816091219E-4</v>
      </c>
    </row>
    <row r="1048" spans="2:3" ht="15.75">
      <c r="B1048">
        <v>4.9700000000000006</v>
      </c>
      <c r="C1048">
        <f t="shared" si="16"/>
        <v>5.270791654829011E-4</v>
      </c>
    </row>
    <row r="1049" spans="2:3" ht="15.75">
      <c r="B1049">
        <v>4.9800000000000004</v>
      </c>
      <c r="C1049">
        <f t="shared" si="16"/>
        <v>5.1936675408153306E-4</v>
      </c>
    </row>
    <row r="1050" spans="2:3" ht="15.75">
      <c r="B1050">
        <v>4.99</v>
      </c>
      <c r="C1050">
        <f t="shared" si="16"/>
        <v>5.1177427126289517E-4</v>
      </c>
    </row>
    <row r="1051" spans="2:3" ht="15.75">
      <c r="B1051">
        <v>5</v>
      </c>
      <c r="C1051">
        <f t="shared" si="16"/>
        <v>5.0429975813504361E-4</v>
      </c>
    </row>
    <row r="1052" spans="2:3" ht="15.75"/>
    <row r="1053" spans="2:3" ht="15.75"/>
    <row r="1054" spans="2:3" ht="15.75"/>
    <row r="1055" spans="2:3" ht="15.75"/>
    <row r="1056" spans="2:3" ht="15.75"/>
    <row r="1057" ht="15.75"/>
    <row r="1058" ht="15.75"/>
    <row r="1059" ht="15.75"/>
    <row r="1060" ht="15.75"/>
  </sheetData>
  <pageMargins left="0.75" right="0.75" top="1" bottom="1" header="0.5" footer="0.5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rgb="FF008000"/>
  </sheetPr>
  <dimension ref="A1:O1050"/>
  <sheetViews>
    <sheetView workbookViewId="0"/>
  </sheetViews>
  <sheetFormatPr baseColWidth="10" defaultColWidth="0" defaultRowHeight="15.75" customHeight="1" zeroHeight="1" x14ac:dyDescent="0"/>
  <cols>
    <col min="1" max="1" width="11" customWidth="1"/>
    <col min="2" max="2" width="20.83203125" customWidth="1"/>
    <col min="3" max="3" width="12.5" customWidth="1"/>
    <col min="4" max="4" width="20.83203125" customWidth="1"/>
    <col min="5" max="5" width="10.83203125" customWidth="1"/>
    <col min="6" max="6" width="55.83203125" customWidth="1"/>
    <col min="7" max="12" width="11" customWidth="1"/>
    <col min="13" max="15" width="60.83203125" hidden="1" customWidth="1"/>
    <col min="16" max="16384" width="11" hidden="1"/>
  </cols>
  <sheetData>
    <row r="1" spans="1:15">
      <c r="A1" s="20"/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N1" s="22"/>
      <c r="O1" s="23"/>
    </row>
    <row r="2" spans="1:15">
      <c r="A2" s="20"/>
      <c r="B2" s="21" t="str">
        <f>IF(T!$D$2=T!$M$2,M2,IF(T!$D$2=T!$N$2,N2,O2))</f>
        <v>The two sections in the image have the same length.</v>
      </c>
      <c r="C2" s="21"/>
      <c r="D2" s="21"/>
      <c r="E2" s="21"/>
      <c r="F2" s="21"/>
      <c r="G2" s="21"/>
      <c r="H2" s="21"/>
      <c r="I2" s="20"/>
      <c r="J2" s="20"/>
      <c r="K2" s="20"/>
      <c r="L2" s="20"/>
      <c r="M2" t="s">
        <v>57</v>
      </c>
      <c r="N2" s="22" t="s">
        <v>229</v>
      </c>
      <c r="O2" s="23" t="s">
        <v>227</v>
      </c>
    </row>
    <row r="3" spans="1:15">
      <c r="A3" s="20"/>
      <c r="B3" s="21" t="str">
        <f>IF(T!$D$2=T!$M$2,M3,IF(T!$D$2=T!$N$2,N3,O3))</f>
        <v>However, because of optical illusion, for many people they seem to have different length.</v>
      </c>
      <c r="C3" s="21"/>
      <c r="D3" s="21"/>
      <c r="E3" s="21"/>
      <c r="F3" s="21"/>
      <c r="G3" s="21"/>
      <c r="H3" s="21"/>
      <c r="I3" s="20"/>
      <c r="J3" s="20"/>
      <c r="K3" s="20"/>
      <c r="L3" s="20"/>
      <c r="M3" t="s">
        <v>230</v>
      </c>
      <c r="N3" s="22" t="s">
        <v>231</v>
      </c>
      <c r="O3" s="23" t="s">
        <v>228</v>
      </c>
    </row>
    <row r="4" spans="1:15">
      <c r="A4" s="20"/>
      <c r="B4" s="21" t="str">
        <f>IF(T!$D$2=T!$M$2,M4,IF(T!$D$2=T!$N$2,N4,O4))</f>
        <v>To examine this we asked 7 people by how many mm does the lower section seem to be longer (+) or shorter (-) than the upper.</v>
      </c>
      <c r="C4" s="21"/>
      <c r="D4" s="21"/>
      <c r="E4" s="21"/>
      <c r="F4" s="21"/>
      <c r="G4" s="21"/>
      <c r="H4" s="21"/>
      <c r="I4" s="20"/>
      <c r="J4" s="20"/>
      <c r="K4" s="20"/>
      <c r="L4" s="20"/>
      <c r="M4" t="s">
        <v>58</v>
      </c>
      <c r="N4" s="22" t="s">
        <v>232</v>
      </c>
      <c r="O4" s="23" t="s">
        <v>233</v>
      </c>
    </row>
    <row r="5" spans="1:15">
      <c r="A5" s="20"/>
      <c r="B5" s="20"/>
      <c r="C5" s="20"/>
      <c r="D5" s="20"/>
      <c r="E5" s="20"/>
      <c r="F5" s="20"/>
      <c r="G5" s="20"/>
      <c r="H5" s="20"/>
      <c r="I5" s="20"/>
      <c r="J5" s="20"/>
      <c r="K5" s="20"/>
      <c r="L5" s="20"/>
      <c r="M5" t="s">
        <v>70</v>
      </c>
      <c r="N5" s="22" t="s">
        <v>234</v>
      </c>
      <c r="O5" s="23" t="s">
        <v>235</v>
      </c>
    </row>
    <row r="6" spans="1:15" ht="78.75">
      <c r="A6" s="20"/>
      <c r="B6" s="2" t="str">
        <f>IF(T!$D$2=T!$M$2,M5,IF(T!$D$2=T!$N$2,N5,O5))</f>
        <v>number of the person:</v>
      </c>
      <c r="C6" s="2" t="str">
        <f>IF(T!$D$2=T!$M$2,M6,IF(T!$D$2=T!$N$2,N6,O6))</f>
        <v>How much does the lower section deviate from the upper one? (mm)</v>
      </c>
      <c r="D6" s="20"/>
      <c r="E6" s="20"/>
      <c r="F6" s="21"/>
      <c r="G6" s="20"/>
      <c r="H6" s="20"/>
      <c r="I6" s="20"/>
      <c r="J6" s="20"/>
      <c r="K6" s="20"/>
      <c r="L6" s="20"/>
      <c r="M6" t="s">
        <v>59</v>
      </c>
      <c r="N6" s="22" t="s">
        <v>236</v>
      </c>
      <c r="O6" s="23" t="s">
        <v>211</v>
      </c>
    </row>
    <row r="7" spans="1:15">
      <c r="A7" s="20"/>
      <c r="B7" s="1">
        <v>1</v>
      </c>
      <c r="C7" s="1">
        <v>2</v>
      </c>
      <c r="D7" s="20"/>
      <c r="E7" s="20"/>
      <c r="F7" s="21"/>
      <c r="G7" s="20"/>
      <c r="H7" s="20"/>
      <c r="I7" s="20"/>
      <c r="J7" s="20"/>
      <c r="K7" s="20"/>
      <c r="L7" s="20"/>
      <c r="M7" t="s">
        <v>60</v>
      </c>
      <c r="N7" s="22" t="s">
        <v>208</v>
      </c>
      <c r="O7" s="23" t="s">
        <v>209</v>
      </c>
    </row>
    <row r="8" spans="1:15">
      <c r="A8" s="20"/>
      <c r="B8" s="1">
        <v>2</v>
      </c>
      <c r="C8" s="1">
        <v>1</v>
      </c>
      <c r="D8" s="20"/>
      <c r="E8" s="20"/>
      <c r="F8" s="21"/>
      <c r="G8" s="20"/>
      <c r="H8" s="20"/>
      <c r="I8" s="20"/>
      <c r="J8" s="20"/>
      <c r="K8" s="20"/>
      <c r="L8" s="20"/>
      <c r="M8" t="s">
        <v>61</v>
      </c>
      <c r="N8" s="22" t="s">
        <v>177</v>
      </c>
      <c r="O8" s="23" t="s">
        <v>194</v>
      </c>
    </row>
    <row r="9" spans="1:15">
      <c r="A9" s="20"/>
      <c r="B9" s="1">
        <v>3</v>
      </c>
      <c r="C9" s="1">
        <v>2.5</v>
      </c>
      <c r="D9" s="20"/>
      <c r="E9" s="20"/>
      <c r="F9" s="21"/>
      <c r="G9" s="20"/>
      <c r="H9" s="20"/>
      <c r="I9" s="20"/>
      <c r="J9" s="20"/>
      <c r="K9" s="20"/>
      <c r="L9" s="20"/>
      <c r="M9" t="s">
        <v>12</v>
      </c>
      <c r="N9" s="22" t="s">
        <v>178</v>
      </c>
      <c r="O9" s="23" t="s">
        <v>195</v>
      </c>
    </row>
    <row r="10" spans="1:15">
      <c r="A10" s="20"/>
      <c r="B10" s="1">
        <v>4</v>
      </c>
      <c r="C10" s="1">
        <v>0</v>
      </c>
      <c r="D10" s="20"/>
      <c r="E10" s="20"/>
      <c r="F10" s="21"/>
      <c r="G10" s="20"/>
      <c r="H10" s="20"/>
      <c r="I10" s="20"/>
      <c r="J10" s="20"/>
      <c r="K10" s="20"/>
      <c r="L10" s="20"/>
      <c r="M10" t="s">
        <v>85</v>
      </c>
      <c r="N10" s="22" t="s">
        <v>180</v>
      </c>
      <c r="O10" s="23" t="s">
        <v>196</v>
      </c>
    </row>
    <row r="11" spans="1:15">
      <c r="A11" s="20"/>
      <c r="B11" s="1">
        <v>5</v>
      </c>
      <c r="C11" s="1">
        <v>1</v>
      </c>
      <c r="D11" s="20"/>
      <c r="E11" s="20"/>
      <c r="F11" s="21"/>
      <c r="G11" s="20"/>
      <c r="H11" s="20"/>
      <c r="I11" s="20"/>
      <c r="J11" s="20"/>
      <c r="K11" s="20"/>
      <c r="L11" s="20"/>
      <c r="M11" t="s">
        <v>52</v>
      </c>
      <c r="N11" s="22" t="s">
        <v>243</v>
      </c>
      <c r="O11" s="23" t="s">
        <v>198</v>
      </c>
    </row>
    <row r="12" spans="1:15">
      <c r="A12" s="20"/>
      <c r="B12" s="1">
        <v>6</v>
      </c>
      <c r="C12" s="1">
        <v>0.5</v>
      </c>
      <c r="D12" s="20"/>
      <c r="E12" s="20"/>
      <c r="F12" s="21"/>
      <c r="G12" s="20"/>
      <c r="H12" s="20"/>
      <c r="I12" s="20"/>
      <c r="J12" s="20"/>
      <c r="K12" s="20"/>
      <c r="L12" s="20"/>
      <c r="M12" t="s">
        <v>63</v>
      </c>
      <c r="N12" s="22" t="s">
        <v>206</v>
      </c>
      <c r="O12" s="23" t="s">
        <v>207</v>
      </c>
    </row>
    <row r="13" spans="1:15">
      <c r="A13" s="20"/>
      <c r="B13" s="1">
        <v>7</v>
      </c>
      <c r="C13" s="1">
        <v>1.5</v>
      </c>
      <c r="D13" s="20"/>
      <c r="E13" s="20"/>
      <c r="F13" s="21"/>
      <c r="G13" s="20"/>
      <c r="H13" s="20"/>
      <c r="I13" s="20"/>
      <c r="J13" s="20"/>
      <c r="K13" s="20"/>
      <c r="L13" s="20"/>
      <c r="M13" t="s">
        <v>62</v>
      </c>
      <c r="N13" s="22" t="s">
        <v>205</v>
      </c>
      <c r="O13" s="23" t="s">
        <v>204</v>
      </c>
    </row>
    <row r="14" spans="1:15">
      <c r="A14" s="20"/>
      <c r="B14" s="20"/>
      <c r="C14" s="20"/>
      <c r="D14" s="20"/>
      <c r="E14" s="20"/>
      <c r="F14" s="21"/>
      <c r="G14" s="20"/>
      <c r="H14" s="20"/>
      <c r="I14" s="20"/>
      <c r="J14" s="20"/>
      <c r="K14" s="20"/>
      <c r="L14" s="20"/>
      <c r="M14" t="s">
        <v>54</v>
      </c>
      <c r="N14" s="22" t="s">
        <v>185</v>
      </c>
      <c r="O14" s="23" t="s">
        <v>201</v>
      </c>
    </row>
    <row r="15" spans="1:15">
      <c r="A15" s="20"/>
      <c r="B15" s="21" t="str">
        <f>IF(T!$D$2=T!$M$2,M7,IF(T!$D$2=T!$N$2,N7,O7))</f>
        <v>Is there a significant deviation at 3% level of significance?</v>
      </c>
      <c r="C15" s="21"/>
      <c r="D15" s="21"/>
      <c r="E15" s="20"/>
      <c r="F15" s="21"/>
      <c r="G15" s="20"/>
      <c r="H15" s="20"/>
      <c r="I15" s="20"/>
      <c r="J15" s="20"/>
      <c r="K15" s="20"/>
      <c r="L15" s="20"/>
      <c r="M15" t="s">
        <v>168</v>
      </c>
      <c r="N15" s="22" t="s">
        <v>263</v>
      </c>
      <c r="O15" s="23" t="s">
        <v>264</v>
      </c>
    </row>
    <row r="16" spans="1:15">
      <c r="A16" s="20"/>
      <c r="B16" s="21" t="str">
        <f>IF(T!$D$2=T!$M$2,M8,IF(T!$D$2=T!$N$2,N8,O8))</f>
        <v>Take the distribution as normal.</v>
      </c>
      <c r="C16" s="21"/>
      <c r="D16" s="21"/>
      <c r="E16" s="20"/>
      <c r="F16" s="21"/>
      <c r="G16" s="20"/>
      <c r="H16" s="20"/>
      <c r="I16" s="20"/>
      <c r="J16" s="20"/>
      <c r="K16" s="20"/>
      <c r="L16" s="20"/>
      <c r="N16" s="22"/>
      <c r="O16" s="23"/>
    </row>
    <row r="17" spans="1:15">
      <c r="A17" s="20"/>
      <c r="B17" s="20"/>
      <c r="C17" s="20"/>
      <c r="D17" s="20"/>
      <c r="E17" s="20"/>
      <c r="F17" s="20"/>
      <c r="G17" s="20"/>
      <c r="H17" s="20"/>
      <c r="I17" s="20"/>
      <c r="J17" s="20"/>
      <c r="K17" s="20"/>
      <c r="L17" s="20"/>
      <c r="N17" s="22"/>
      <c r="O17" s="23"/>
    </row>
    <row r="18" spans="1:15" ht="78.75">
      <c r="A18" s="20"/>
      <c r="B18" s="2" t="str">
        <f>IF(T!$D$2=T!$M$2,M9,IF(T!$D$2=T!$N$2,N9,O9))</f>
        <v>What test should be used? Answer with the code given in the description.</v>
      </c>
      <c r="C18" s="3"/>
      <c r="D18" s="20"/>
      <c r="E18" s="20"/>
      <c r="F18" s="20"/>
      <c r="G18" s="20"/>
      <c r="H18" s="20"/>
      <c r="I18" s="20"/>
      <c r="J18" s="20"/>
      <c r="K18" s="20"/>
      <c r="L18" s="20"/>
      <c r="M18" s="8" t="s">
        <v>262</v>
      </c>
      <c r="N18" s="24" t="s">
        <v>261</v>
      </c>
      <c r="O18" s="25" t="s">
        <v>260</v>
      </c>
    </row>
    <row r="19" spans="1:15" ht="47.25">
      <c r="A19" s="20"/>
      <c r="B19" s="2" t="str">
        <f>IF(T!$D$2=T!$M$2,M10,IF(T!$D$2=T!$N$2,N10,O10))</f>
        <v>Find the test statistic calculated from the sample.</v>
      </c>
      <c r="C19" s="3"/>
      <c r="D19" s="20"/>
      <c r="E19" s="20"/>
      <c r="F19" s="20"/>
      <c r="G19" s="20"/>
      <c r="H19" s="20"/>
      <c r="I19" s="20"/>
      <c r="J19" s="20"/>
      <c r="K19" s="20"/>
      <c r="L19" s="20"/>
      <c r="M19" t="str">
        <f>IF(T!$D$2=T!$M$2,M18,IF(T!$D$2=T!$N$2,N18,O18))</f>
        <v>The t-distribution for the H_0 _x000D_with the confidence interval and _x000D_the sample t-value (arrow)</v>
      </c>
      <c r="N19" s="22"/>
      <c r="O19" s="23"/>
    </row>
    <row r="20" spans="1:15" ht="31.5">
      <c r="A20" s="20"/>
      <c r="B20" s="2" t="str">
        <f>IF(T!$D$2=T!$M$2,M11,IF(T!$D$2=T!$N$2,N11,O11))</f>
        <v>Give the two-tailed sample p-value.</v>
      </c>
      <c r="C20" s="3"/>
      <c r="D20" s="20"/>
      <c r="E20" s="20"/>
      <c r="F20" s="20"/>
      <c r="G20" s="20"/>
      <c r="H20" s="20"/>
      <c r="I20" s="20"/>
      <c r="J20" s="20"/>
      <c r="K20" s="20"/>
      <c r="L20" s="20"/>
      <c r="N20" s="22"/>
      <c r="O20" s="23"/>
    </row>
    <row r="21" spans="1:15" ht="63">
      <c r="A21" s="20"/>
      <c r="B21" s="2" t="str">
        <f>IF(T!$D$2=T!$M$2,M12,IF(T!$D$2=T!$N$2,N12,O12))</f>
        <v>Should the alternative hypothesis be accepted? (yes=1, no=0)</v>
      </c>
      <c r="C21" s="3"/>
      <c r="D21" s="20"/>
      <c r="E21" s="20"/>
      <c r="F21" s="20"/>
      <c r="G21" s="20"/>
      <c r="H21" s="20"/>
      <c r="I21" s="20"/>
      <c r="J21" s="20"/>
      <c r="K21" s="20"/>
      <c r="L21" s="20"/>
      <c r="M21" t="s">
        <v>265</v>
      </c>
      <c r="N21" s="22" t="s">
        <v>266</v>
      </c>
      <c r="O21" s="23" t="s">
        <v>267</v>
      </c>
    </row>
    <row r="22" spans="1:15" ht="47.25">
      <c r="A22" s="20"/>
      <c r="B22" s="2" t="str">
        <f>IF(T!$D$2=T!$M$2,M13,IF(T!$D$2=T!$N$2,N13,O13))</f>
        <v>Is there a significant optical illusion? (yes=1, no=0)</v>
      </c>
      <c r="C22" s="3"/>
      <c r="D22" s="20"/>
      <c r="E22" s="20"/>
      <c r="F22" s="20"/>
      <c r="G22" s="20"/>
      <c r="H22" s="20"/>
      <c r="I22" s="20"/>
      <c r="J22" s="20"/>
      <c r="K22" s="20"/>
      <c r="L22" s="20"/>
      <c r="M22" t="str">
        <f>IF(T!$D$2=T!$M$2,M21,IF(T!$D$2=T!$N$2,N21,O21))</f>
        <v>t-value</v>
      </c>
      <c r="N22" s="22"/>
      <c r="O22" s="23"/>
    </row>
    <row r="23" spans="1:15" ht="47.25">
      <c r="A23" s="20"/>
      <c r="B23" s="2" t="str">
        <f>IF(T!$D$2=T!$M$2,M14,IF(T!$D$2=T!$N$2,N14,O14))</f>
        <v>What is the possible decision error?  (α=1, β=2)</v>
      </c>
      <c r="C23" s="3"/>
      <c r="D23" s="20"/>
      <c r="E23" s="20"/>
      <c r="F23" s="20"/>
      <c r="G23" s="20"/>
      <c r="H23" s="20"/>
      <c r="I23" s="20"/>
      <c r="J23" s="20"/>
      <c r="K23" s="20"/>
      <c r="L23" s="20"/>
    </row>
    <row r="24" spans="1:15">
      <c r="A24" s="20"/>
      <c r="B24" s="20"/>
      <c r="C24" s="20"/>
      <c r="D24" s="20"/>
      <c r="E24" s="20"/>
      <c r="F24" s="20"/>
      <c r="G24" s="20"/>
      <c r="H24" s="20"/>
      <c r="I24" s="20"/>
      <c r="J24" s="20"/>
      <c r="K24" s="20"/>
      <c r="L24" s="20"/>
    </row>
    <row r="25" spans="1:15">
      <c r="A25" s="20"/>
      <c r="B25" s="20"/>
      <c r="C25" s="20"/>
      <c r="D25" s="20"/>
      <c r="E25" s="20"/>
      <c r="F25" s="20"/>
      <c r="G25" s="20"/>
      <c r="H25" s="20"/>
      <c r="I25" s="20"/>
      <c r="J25" s="20"/>
      <c r="K25" s="20"/>
      <c r="L25" s="20"/>
    </row>
    <row r="26" spans="1:15">
      <c r="A26" s="20"/>
      <c r="B26" s="20"/>
      <c r="C26" s="20"/>
      <c r="D26" s="20"/>
      <c r="E26" s="20"/>
      <c r="F26" s="20"/>
      <c r="G26" s="20"/>
      <c r="H26" s="20"/>
      <c r="I26" s="20"/>
      <c r="J26" s="20"/>
      <c r="K26" s="20"/>
      <c r="L26" s="20"/>
    </row>
    <row r="27" spans="1:15">
      <c r="A27" s="20"/>
      <c r="B27" s="20"/>
      <c r="C27" s="20"/>
      <c r="D27" s="20"/>
      <c r="E27" s="20"/>
      <c r="F27" s="20"/>
      <c r="G27" s="20"/>
      <c r="H27" s="20"/>
      <c r="I27" s="20"/>
      <c r="J27" s="20"/>
      <c r="K27" s="20"/>
      <c r="L27" s="20"/>
    </row>
    <row r="28" spans="1:15">
      <c r="A28" s="20"/>
      <c r="B28" s="20"/>
      <c r="C28" s="20"/>
      <c r="D28" s="20"/>
      <c r="E28" s="20"/>
      <c r="F28" s="20"/>
      <c r="G28" s="20"/>
      <c r="H28" s="20"/>
      <c r="I28" s="20"/>
      <c r="J28" s="20"/>
      <c r="K28" s="20"/>
      <c r="L28" s="20"/>
    </row>
    <row r="29" spans="1:15">
      <c r="A29" s="20"/>
      <c r="B29" s="20"/>
      <c r="C29" s="20"/>
      <c r="D29" s="20"/>
      <c r="E29" s="20"/>
      <c r="F29" s="20"/>
      <c r="G29" s="20"/>
      <c r="H29" s="20"/>
      <c r="I29" s="20"/>
      <c r="J29" s="20"/>
      <c r="K29" s="20"/>
      <c r="L29" s="20"/>
    </row>
    <row r="30" spans="1:15">
      <c r="A30" s="20"/>
      <c r="B30" s="20"/>
      <c r="C30" s="20"/>
      <c r="D30" s="20"/>
      <c r="E30" s="20"/>
      <c r="F30" s="20"/>
      <c r="G30" s="20"/>
      <c r="H30" s="20"/>
      <c r="I30" s="20"/>
      <c r="J30" s="20"/>
      <c r="K30" s="20"/>
      <c r="L30" s="20"/>
    </row>
    <row r="31" spans="1:15"/>
    <row r="32" spans="1:15"/>
    <row r="33"/>
    <row r="34"/>
    <row r="35"/>
    <row r="36"/>
    <row r="37"/>
    <row r="38"/>
    <row r="39"/>
    <row r="40"/>
    <row r="41"/>
    <row r="42"/>
    <row r="43"/>
    <row r="44"/>
    <row r="45"/>
    <row r="46"/>
    <row r="47"/>
    <row r="48"/>
    <row r="49"/>
    <row r="50"/>
    <row r="51"/>
    <row r="52"/>
    <row r="53"/>
    <row r="54"/>
    <row r="55"/>
    <row r="56"/>
    <row r="57"/>
    <row r="58"/>
    <row r="59"/>
    <row r="60"/>
    <row r="61"/>
    <row r="62"/>
    <row r="63"/>
    <row r="64"/>
    <row r="65"/>
    <row r="66"/>
    <row r="67"/>
    <row r="68"/>
    <row r="69"/>
    <row r="70"/>
    <row r="71"/>
    <row r="72"/>
    <row r="73"/>
    <row r="74"/>
    <row r="75"/>
    <row r="76"/>
    <row r="77"/>
    <row r="78"/>
    <row r="79"/>
    <row r="80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  <row r="218"/>
    <row r="219"/>
    <row r="220"/>
    <row r="221"/>
    <row r="222"/>
    <row r="223"/>
    <row r="224"/>
    <row r="225"/>
    <row r="226"/>
    <row r="227"/>
    <row r="228"/>
    <row r="229"/>
    <row r="230"/>
    <row r="231"/>
    <row r="232"/>
    <row r="233"/>
    <row r="234"/>
    <row r="235"/>
    <row r="236"/>
    <row r="237"/>
    <row r="238"/>
    <row r="239"/>
    <row r="240"/>
    <row r="241"/>
    <row r="242"/>
    <row r="243"/>
    <row r="244"/>
    <row r="245"/>
    <row r="246"/>
    <row r="247"/>
    <row r="248"/>
    <row r="249"/>
    <row r="250"/>
    <row r="251"/>
    <row r="252"/>
    <row r="253"/>
    <row r="254"/>
    <row r="255"/>
    <row r="256"/>
    <row r="257"/>
    <row r="258"/>
    <row r="259"/>
    <row r="260"/>
    <row r="261"/>
    <row r="262"/>
    <row r="263"/>
    <row r="264"/>
    <row r="265"/>
    <row r="266"/>
    <row r="267"/>
    <row r="268"/>
    <row r="269"/>
    <row r="270"/>
    <row r="271"/>
    <row r="272"/>
    <row r="273"/>
    <row r="274"/>
    <row r="275"/>
    <row r="276"/>
    <row r="277"/>
    <row r="278"/>
    <row r="279"/>
    <row r="280"/>
    <row r="281"/>
    <row r="282"/>
    <row r="283"/>
    <row r="284"/>
    <row r="285"/>
    <row r="286"/>
    <row r="287"/>
    <row r="288"/>
    <row r="289"/>
    <row r="290"/>
    <row r="291"/>
    <row r="292"/>
    <row r="293"/>
    <row r="294"/>
    <row r="295"/>
    <row r="296"/>
    <row r="297"/>
    <row r="298"/>
    <row r="299"/>
    <row r="300"/>
    <row r="301"/>
    <row r="302"/>
    <row r="303"/>
    <row r="304"/>
    <row r="305"/>
    <row r="306"/>
    <row r="307"/>
    <row r="308"/>
    <row r="309"/>
    <row r="310"/>
    <row r="311"/>
    <row r="312"/>
    <row r="313"/>
    <row r="314"/>
    <row r="315"/>
    <row r="316"/>
    <row r="317"/>
    <row r="318"/>
    <row r="319"/>
    <row r="320"/>
    <row r="321"/>
    <row r="322"/>
    <row r="323"/>
    <row r="324"/>
    <row r="325"/>
    <row r="326"/>
    <row r="327"/>
    <row r="328"/>
    <row r="329"/>
    <row r="330"/>
    <row r="331"/>
    <row r="332"/>
    <row r="333"/>
    <row r="334"/>
    <row r="335"/>
    <row r="336"/>
    <row r="337"/>
    <row r="338"/>
    <row r="339"/>
    <row r="340"/>
    <row r="341"/>
    <row r="342"/>
    <row r="343"/>
    <row r="344"/>
    <row r="345"/>
    <row r="346"/>
    <row r="347"/>
    <row r="348"/>
    <row r="349"/>
    <row r="350"/>
    <row r="351"/>
    <row r="352"/>
    <row r="353"/>
    <row r="354"/>
    <row r="355"/>
    <row r="356"/>
    <row r="357"/>
    <row r="358"/>
    <row r="359"/>
    <row r="360"/>
    <row r="361"/>
    <row r="362"/>
    <row r="363"/>
    <row r="364"/>
    <row r="365"/>
    <row r="366"/>
    <row r="367"/>
    <row r="368"/>
    <row r="369"/>
    <row r="370"/>
    <row r="371"/>
    <row r="372"/>
    <row r="373"/>
    <row r="374"/>
    <row r="375"/>
    <row r="376"/>
    <row r="377"/>
    <row r="378"/>
    <row r="379"/>
    <row r="380"/>
    <row r="381"/>
    <row r="382"/>
    <row r="383"/>
    <row r="384"/>
    <row r="385"/>
    <row r="386"/>
    <row r="387"/>
    <row r="388"/>
    <row r="389"/>
    <row r="390"/>
    <row r="391"/>
    <row r="392"/>
    <row r="393"/>
    <row r="394"/>
    <row r="395"/>
    <row r="396"/>
    <row r="397"/>
    <row r="398"/>
    <row r="399"/>
    <row r="400"/>
    <row r="401"/>
    <row r="402"/>
    <row r="403"/>
    <row r="404"/>
    <row r="405"/>
    <row r="406"/>
    <row r="407"/>
    <row r="408"/>
    <row r="409"/>
    <row r="410"/>
    <row r="411"/>
    <row r="412"/>
    <row r="413"/>
    <row r="414"/>
    <row r="415"/>
    <row r="416"/>
    <row r="417"/>
    <row r="418"/>
    <row r="419"/>
    <row r="420"/>
    <row r="421"/>
    <row r="422"/>
    <row r="423"/>
    <row r="424"/>
    <row r="425"/>
    <row r="426"/>
    <row r="427"/>
    <row r="428"/>
    <row r="429"/>
    <row r="430"/>
    <row r="431"/>
    <row r="432"/>
    <row r="433"/>
    <row r="434"/>
    <row r="435"/>
    <row r="436"/>
    <row r="437"/>
    <row r="438"/>
    <row r="439"/>
    <row r="440"/>
    <row r="441"/>
    <row r="442"/>
    <row r="443"/>
    <row r="444"/>
    <row r="445"/>
    <row r="446"/>
    <row r="447"/>
    <row r="448"/>
    <row r="449"/>
    <row r="450"/>
    <row r="451"/>
    <row r="452"/>
    <row r="453"/>
    <row r="454"/>
    <row r="455"/>
    <row r="456"/>
    <row r="457"/>
    <row r="458"/>
    <row r="459"/>
    <row r="460"/>
    <row r="461"/>
    <row r="462"/>
    <row r="463"/>
    <row r="464"/>
    <row r="465"/>
    <row r="466"/>
    <row r="467"/>
    <row r="468"/>
    <row r="469"/>
    <row r="470"/>
    <row r="471"/>
    <row r="472"/>
    <row r="473"/>
    <row r="474"/>
    <row r="475"/>
    <row r="476"/>
    <row r="477"/>
    <row r="478"/>
    <row r="479"/>
    <row r="480"/>
    <row r="481"/>
    <row r="482"/>
    <row r="483"/>
    <row r="484"/>
    <row r="485"/>
    <row r="486"/>
    <row r="487"/>
    <row r="488"/>
    <row r="489"/>
    <row r="490"/>
    <row r="491"/>
    <row r="492"/>
    <row r="493"/>
    <row r="494"/>
    <row r="495"/>
    <row r="496"/>
    <row r="497"/>
    <row r="498"/>
    <row r="499"/>
    <row r="500"/>
    <row r="501"/>
    <row r="502"/>
    <row r="503"/>
    <row r="504"/>
    <row r="505"/>
    <row r="506"/>
    <row r="507"/>
    <row r="508"/>
    <row r="509"/>
    <row r="510"/>
    <row r="511"/>
    <row r="512"/>
    <row r="513"/>
    <row r="514"/>
    <row r="515"/>
    <row r="516"/>
    <row r="517"/>
    <row r="518"/>
    <row r="519"/>
    <row r="520"/>
    <row r="521"/>
    <row r="522"/>
    <row r="523"/>
    <row r="524"/>
    <row r="525"/>
    <row r="526"/>
    <row r="527"/>
    <row r="528"/>
    <row r="529"/>
    <row r="530"/>
    <row r="531"/>
    <row r="532"/>
    <row r="533"/>
    <row r="534"/>
    <row r="535"/>
    <row r="536"/>
    <row r="537"/>
    <row r="538"/>
    <row r="539"/>
    <row r="540"/>
    <row r="541"/>
    <row r="542"/>
    <row r="543"/>
    <row r="544"/>
    <row r="545"/>
    <row r="546"/>
    <row r="547"/>
    <row r="548"/>
    <row r="549"/>
    <row r="550"/>
    <row r="551"/>
    <row r="552"/>
    <row r="553"/>
    <row r="554"/>
    <row r="555"/>
    <row r="556"/>
    <row r="557"/>
    <row r="558"/>
    <row r="559"/>
    <row r="560"/>
    <row r="561"/>
    <row r="562"/>
    <row r="563"/>
    <row r="564"/>
    <row r="565"/>
    <row r="566"/>
    <row r="567"/>
    <row r="568"/>
    <row r="569"/>
    <row r="570"/>
    <row r="571"/>
    <row r="572"/>
    <row r="573"/>
    <row r="574"/>
    <row r="575"/>
    <row r="576"/>
    <row r="577"/>
    <row r="578"/>
    <row r="579"/>
    <row r="580"/>
    <row r="581"/>
    <row r="582"/>
    <row r="583"/>
    <row r="584"/>
    <row r="585"/>
    <row r="586"/>
    <row r="587"/>
    <row r="588"/>
    <row r="589"/>
    <row r="590"/>
    <row r="591"/>
    <row r="592"/>
    <row r="593"/>
    <row r="594"/>
    <row r="595"/>
    <row r="596"/>
    <row r="597"/>
    <row r="598"/>
    <row r="599"/>
    <row r="600"/>
    <row r="601"/>
    <row r="602"/>
    <row r="603"/>
    <row r="604"/>
    <row r="605"/>
    <row r="606"/>
    <row r="607"/>
    <row r="608"/>
    <row r="609"/>
    <row r="610"/>
    <row r="611"/>
    <row r="612"/>
    <row r="613"/>
    <row r="614"/>
    <row r="615"/>
    <row r="616"/>
    <row r="617"/>
    <row r="618"/>
    <row r="619"/>
    <row r="620"/>
    <row r="621"/>
    <row r="622"/>
    <row r="623"/>
    <row r="624"/>
    <row r="625"/>
    <row r="626"/>
    <row r="627"/>
    <row r="628"/>
    <row r="629"/>
    <row r="630"/>
    <row r="631"/>
    <row r="632"/>
    <row r="633"/>
    <row r="634"/>
    <row r="635"/>
    <row r="636"/>
    <row r="637"/>
    <row r="638"/>
    <row r="639"/>
    <row r="640"/>
    <row r="641"/>
    <row r="642"/>
    <row r="643"/>
    <row r="644"/>
    <row r="645"/>
    <row r="646"/>
    <row r="647"/>
    <row r="648"/>
    <row r="649"/>
    <row r="650"/>
    <row r="651"/>
    <row r="652"/>
    <row r="653"/>
    <row r="654"/>
    <row r="655"/>
    <row r="656"/>
    <row r="657"/>
    <row r="658"/>
    <row r="659"/>
    <row r="660"/>
    <row r="661"/>
    <row r="662"/>
    <row r="663"/>
    <row r="664"/>
    <row r="665"/>
    <row r="666"/>
    <row r="667"/>
    <row r="668"/>
    <row r="669"/>
    <row r="670"/>
    <row r="671"/>
    <row r="672"/>
    <row r="673"/>
    <row r="674"/>
    <row r="675"/>
    <row r="676"/>
    <row r="677"/>
    <row r="678"/>
    <row r="679"/>
    <row r="680"/>
    <row r="681"/>
    <row r="682"/>
    <row r="683"/>
    <row r="684"/>
    <row r="685"/>
    <row r="686"/>
    <row r="687"/>
    <row r="688"/>
    <row r="689"/>
    <row r="690"/>
    <row r="691"/>
    <row r="692"/>
    <row r="693"/>
    <row r="694"/>
    <row r="695"/>
    <row r="696"/>
    <row r="697"/>
    <row r="698"/>
    <row r="699"/>
    <row r="700"/>
    <row r="701"/>
    <row r="702"/>
    <row r="703"/>
    <row r="704"/>
    <row r="705"/>
    <row r="706"/>
    <row r="707"/>
    <row r="708"/>
    <row r="709"/>
    <row r="710"/>
    <row r="711"/>
    <row r="712"/>
    <row r="713"/>
    <row r="714"/>
    <row r="715"/>
    <row r="716"/>
    <row r="717"/>
    <row r="718"/>
    <row r="719"/>
    <row r="720"/>
    <row r="721"/>
    <row r="722"/>
    <row r="723"/>
    <row r="724"/>
    <row r="725"/>
    <row r="726"/>
    <row r="727"/>
    <row r="728"/>
    <row r="729"/>
    <row r="730"/>
    <row r="731"/>
    <row r="732"/>
    <row r="733"/>
    <row r="734"/>
    <row r="735"/>
    <row r="736"/>
    <row r="737"/>
    <row r="738"/>
    <row r="739"/>
    <row r="740"/>
    <row r="741"/>
    <row r="742"/>
    <row r="743"/>
    <row r="744"/>
    <row r="745"/>
    <row r="746"/>
    <row r="747"/>
    <row r="748"/>
    <row r="749"/>
    <row r="750"/>
    <row r="751"/>
    <row r="752"/>
    <row r="753"/>
    <row r="754"/>
    <row r="755"/>
    <row r="756"/>
    <row r="757"/>
    <row r="758"/>
    <row r="759"/>
    <row r="760"/>
    <row r="761"/>
    <row r="762"/>
    <row r="763"/>
    <row r="764"/>
    <row r="765"/>
    <row r="766"/>
    <row r="767"/>
    <row r="768"/>
    <row r="769"/>
    <row r="770"/>
    <row r="771"/>
    <row r="772"/>
    <row r="773"/>
    <row r="774"/>
    <row r="775"/>
    <row r="776"/>
    <row r="777"/>
    <row r="778"/>
    <row r="779"/>
    <row r="780"/>
    <row r="781"/>
    <row r="782"/>
    <row r="783"/>
    <row r="784"/>
    <row r="785"/>
    <row r="786"/>
    <row r="787"/>
    <row r="788"/>
    <row r="789"/>
    <row r="790"/>
    <row r="791"/>
    <row r="792"/>
    <row r="793"/>
    <row r="794"/>
    <row r="795"/>
    <row r="796"/>
    <row r="797"/>
    <row r="798"/>
    <row r="799"/>
    <row r="800"/>
    <row r="801"/>
    <row r="802"/>
    <row r="803"/>
    <row r="804"/>
    <row r="805"/>
    <row r="806"/>
    <row r="807"/>
    <row r="808"/>
    <row r="809"/>
    <row r="810"/>
    <row r="811"/>
    <row r="812"/>
    <row r="813"/>
    <row r="814"/>
    <row r="815"/>
    <row r="816"/>
    <row r="817"/>
    <row r="818"/>
    <row r="819"/>
    <row r="820"/>
    <row r="821"/>
    <row r="822"/>
    <row r="823"/>
    <row r="824"/>
    <row r="825"/>
    <row r="826"/>
    <row r="827"/>
    <row r="828"/>
    <row r="829"/>
    <row r="830"/>
    <row r="831"/>
    <row r="832"/>
    <row r="833"/>
    <row r="834"/>
    <row r="835"/>
    <row r="836"/>
    <row r="837"/>
    <row r="838"/>
    <row r="839"/>
    <row r="840"/>
    <row r="841"/>
    <row r="842"/>
    <row r="843"/>
    <row r="844"/>
    <row r="845"/>
    <row r="846"/>
    <row r="847"/>
    <row r="848"/>
    <row r="849"/>
    <row r="850"/>
    <row r="851"/>
    <row r="852"/>
    <row r="853"/>
    <row r="854"/>
    <row r="855"/>
    <row r="856"/>
    <row r="857"/>
    <row r="858"/>
    <row r="859"/>
    <row r="860"/>
    <row r="861"/>
    <row r="862"/>
    <row r="863"/>
    <row r="864"/>
    <row r="865"/>
    <row r="866"/>
    <row r="867"/>
    <row r="868"/>
    <row r="869"/>
    <row r="870"/>
    <row r="871"/>
    <row r="872"/>
    <row r="873"/>
    <row r="874"/>
    <row r="875"/>
    <row r="876"/>
    <row r="877"/>
    <row r="878"/>
    <row r="879"/>
    <row r="880"/>
    <row r="881"/>
    <row r="882"/>
    <row r="883"/>
    <row r="884"/>
    <row r="885"/>
    <row r="886"/>
    <row r="887"/>
    <row r="888"/>
    <row r="889"/>
    <row r="890"/>
    <row r="891"/>
    <row r="892"/>
    <row r="893"/>
    <row r="894"/>
    <row r="895"/>
    <row r="896"/>
    <row r="897"/>
    <row r="898"/>
    <row r="899"/>
    <row r="900"/>
    <row r="901"/>
    <row r="902"/>
    <row r="903"/>
    <row r="904"/>
    <row r="905"/>
    <row r="906"/>
    <row r="907"/>
    <row r="908"/>
    <row r="909"/>
    <row r="910"/>
    <row r="911"/>
    <row r="912"/>
    <row r="913"/>
    <row r="914"/>
    <row r="915"/>
    <row r="916"/>
    <row r="917"/>
    <row r="918"/>
    <row r="919"/>
    <row r="920"/>
    <row r="921"/>
    <row r="922"/>
    <row r="923"/>
    <row r="924"/>
    <row r="925"/>
    <row r="926"/>
    <row r="927"/>
    <row r="928"/>
    <row r="929"/>
    <row r="930"/>
    <row r="931"/>
    <row r="932"/>
    <row r="933"/>
    <row r="934"/>
    <row r="935"/>
    <row r="936"/>
    <row r="937"/>
    <row r="938"/>
    <row r="939"/>
    <row r="940"/>
    <row r="941"/>
    <row r="942"/>
    <row r="943"/>
    <row r="944"/>
    <row r="945"/>
    <row r="946"/>
    <row r="947"/>
    <row r="948"/>
    <row r="949"/>
    <row r="950"/>
    <row r="951"/>
    <row r="952"/>
    <row r="953"/>
    <row r="954"/>
    <row r="955"/>
    <row r="956"/>
    <row r="957"/>
    <row r="958"/>
    <row r="959"/>
    <row r="960"/>
    <row r="961"/>
    <row r="962"/>
    <row r="963"/>
    <row r="964"/>
    <row r="965"/>
    <row r="966"/>
    <row r="967"/>
    <row r="968"/>
    <row r="969"/>
    <row r="970"/>
    <row r="971"/>
    <row r="972"/>
    <row r="973"/>
    <row r="974"/>
    <row r="975"/>
    <row r="976"/>
    <row r="977"/>
    <row r="978"/>
    <row r="979"/>
    <row r="980"/>
    <row r="981"/>
    <row r="982"/>
    <row r="983"/>
    <row r="984"/>
    <row r="985"/>
    <row r="986"/>
    <row r="987"/>
    <row r="988"/>
    <row r="989"/>
    <row r="990"/>
    <row r="991"/>
    <row r="992"/>
    <row r="993"/>
    <row r="994"/>
    <row r="995"/>
    <row r="996"/>
    <row r="997"/>
    <row r="998"/>
    <row r="999"/>
    <row r="1000"/>
    <row r="1001"/>
    <row r="1002"/>
    <row r="1003"/>
    <row r="1004"/>
    <row r="1005"/>
    <row r="1006"/>
    <row r="1007"/>
    <row r="1008"/>
    <row r="1009"/>
    <row r="1010"/>
    <row r="1011"/>
    <row r="1012"/>
    <row r="1013"/>
    <row r="1014"/>
    <row r="1015"/>
    <row r="1016"/>
    <row r="1017"/>
    <row r="1018"/>
    <row r="1019"/>
    <row r="1020"/>
    <row r="1021"/>
    <row r="1022"/>
    <row r="1023"/>
    <row r="1024"/>
    <row r="1025"/>
    <row r="1026"/>
    <row r="1027"/>
    <row r="1028"/>
    <row r="1029"/>
    <row r="1030"/>
    <row r="1031"/>
    <row r="1032"/>
    <row r="1033"/>
    <row r="1034"/>
    <row r="1035"/>
    <row r="1036"/>
    <row r="1037"/>
    <row r="1038"/>
    <row r="1039"/>
    <row r="1040"/>
    <row r="1041"/>
    <row r="1042"/>
    <row r="1043"/>
    <row r="1044"/>
    <row r="1045"/>
    <row r="1046"/>
    <row r="1047"/>
    <row r="1048"/>
    <row r="1049"/>
    <row r="1050"/>
  </sheetData>
  <pageMargins left="0.75" right="0.75" top="1" bottom="1" header="0.5" footer="0.5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rgb="FFFF0000"/>
  </sheetPr>
  <dimension ref="A1:O1050"/>
  <sheetViews>
    <sheetView workbookViewId="0"/>
  </sheetViews>
  <sheetFormatPr baseColWidth="10" defaultColWidth="0" defaultRowHeight="15" zeroHeight="1" x14ac:dyDescent="0"/>
  <cols>
    <col min="1" max="1" width="11" customWidth="1"/>
    <col min="2" max="2" width="20.83203125" customWidth="1"/>
    <col min="3" max="3" width="12.5" customWidth="1"/>
    <col min="4" max="4" width="20.83203125" customWidth="1"/>
    <col min="5" max="5" width="10.83203125" customWidth="1"/>
    <col min="6" max="6" width="55.83203125" customWidth="1"/>
    <col min="7" max="12" width="11" customWidth="1"/>
    <col min="13" max="15" width="60.83203125" hidden="1" customWidth="1"/>
    <col min="16" max="16384" width="11" hidden="1"/>
  </cols>
  <sheetData>
    <row r="1" spans="1:15" ht="15.75">
      <c r="A1" s="20"/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N1" s="22"/>
      <c r="O1" s="23"/>
    </row>
    <row r="2" spans="1:15" ht="15.75">
      <c r="A2" s="20"/>
      <c r="B2" s="21" t="str">
        <f>IF(T!$D$2=T!$M$2,M2,IF(T!$D$2=T!$N$2,N2,O2))</f>
        <v>The two sections in the image have the same length.</v>
      </c>
      <c r="C2" s="21"/>
      <c r="D2" s="21"/>
      <c r="E2" s="21"/>
      <c r="F2" s="21"/>
      <c r="G2" s="21"/>
      <c r="H2" s="21"/>
      <c r="I2" s="20"/>
      <c r="J2" s="20"/>
      <c r="K2" s="20"/>
      <c r="L2" s="20"/>
      <c r="M2" t="s">
        <v>57</v>
      </c>
      <c r="N2" s="22" t="s">
        <v>229</v>
      </c>
      <c r="O2" s="23" t="s">
        <v>227</v>
      </c>
    </row>
    <row r="3" spans="1:15" ht="15.75">
      <c r="A3" s="20"/>
      <c r="B3" s="21" t="str">
        <f>IF(T!$D$2=T!$M$2,M3,IF(T!$D$2=T!$N$2,N3,O3))</f>
        <v>However, because of optical illusion, for many people they seem to have different length.</v>
      </c>
      <c r="C3" s="21"/>
      <c r="D3" s="21"/>
      <c r="E3" s="21"/>
      <c r="F3" s="21"/>
      <c r="G3" s="21"/>
      <c r="H3" s="21"/>
      <c r="I3" s="20"/>
      <c r="J3" s="20"/>
      <c r="K3" s="20"/>
      <c r="L3" s="20"/>
      <c r="M3" t="s">
        <v>230</v>
      </c>
      <c r="N3" s="22" t="s">
        <v>231</v>
      </c>
      <c r="O3" s="23" t="s">
        <v>228</v>
      </c>
    </row>
    <row r="4" spans="1:15" ht="15.75">
      <c r="A4" s="20"/>
      <c r="B4" s="21" t="str">
        <f>IF(T!$D$2=T!$M$2,M4,IF(T!$D$2=T!$N$2,N4,O4))</f>
        <v>To examine this we asked 7 people by how many mm does the lower section seem to be longer (+) or shorter (-) than the upper.</v>
      </c>
      <c r="C4" s="21"/>
      <c r="D4" s="21"/>
      <c r="E4" s="21"/>
      <c r="F4" s="21"/>
      <c r="G4" s="21"/>
      <c r="H4" s="21"/>
      <c r="I4" s="20"/>
      <c r="J4" s="20"/>
      <c r="K4" s="20"/>
      <c r="L4" s="20"/>
      <c r="M4" t="s">
        <v>58</v>
      </c>
      <c r="N4" s="22" t="s">
        <v>232</v>
      </c>
      <c r="O4" s="23" t="s">
        <v>233</v>
      </c>
    </row>
    <row r="5" spans="1:15" ht="15.75">
      <c r="A5" s="20"/>
      <c r="B5" s="20"/>
      <c r="C5" s="20"/>
      <c r="D5" s="20"/>
      <c r="E5" s="20"/>
      <c r="F5" s="20"/>
      <c r="G5" s="20"/>
      <c r="H5" s="20"/>
      <c r="I5" s="20"/>
      <c r="J5" s="20"/>
      <c r="K5" s="20"/>
      <c r="L5" s="20"/>
      <c r="M5" t="s">
        <v>70</v>
      </c>
      <c r="N5" s="22" t="s">
        <v>234</v>
      </c>
      <c r="O5" s="23" t="s">
        <v>235</v>
      </c>
    </row>
    <row r="6" spans="1:15" ht="78.75">
      <c r="A6" s="20"/>
      <c r="B6" s="2" t="str">
        <f>IF(T!$D$2=T!$M$2,M5,IF(T!$D$2=T!$N$2,N5,O5))</f>
        <v>number of the person:</v>
      </c>
      <c r="C6" s="2" t="str">
        <f>IF(T!$D$2=T!$M$2,M6,IF(T!$D$2=T!$N$2,N6,O6))</f>
        <v>How much does the lower section deviate from the upper one? (mm)</v>
      </c>
      <c r="D6" s="20" t="s">
        <v>173</v>
      </c>
      <c r="E6" s="20"/>
      <c r="F6" s="21"/>
      <c r="G6" s="20"/>
      <c r="H6" s="20"/>
      <c r="I6" s="20"/>
      <c r="J6" s="20"/>
      <c r="K6" s="20"/>
      <c r="L6" s="20"/>
      <c r="M6" t="s">
        <v>59</v>
      </c>
      <c r="N6" s="22" t="s">
        <v>236</v>
      </c>
      <c r="O6" s="23" t="s">
        <v>211</v>
      </c>
    </row>
    <row r="7" spans="1:15" ht="15.75">
      <c r="A7" s="20"/>
      <c r="B7" s="1">
        <v>1</v>
      </c>
      <c r="C7" s="1">
        <v>2</v>
      </c>
      <c r="D7" s="20">
        <v>0</v>
      </c>
      <c r="E7" s="20"/>
      <c r="F7" s="21"/>
      <c r="G7" s="20"/>
      <c r="H7" s="20"/>
      <c r="I7" s="20"/>
      <c r="J7" s="20"/>
      <c r="K7" s="20"/>
      <c r="L7" s="20"/>
      <c r="M7" t="s">
        <v>60</v>
      </c>
      <c r="N7" s="22" t="s">
        <v>208</v>
      </c>
      <c r="O7" s="23" t="s">
        <v>209</v>
      </c>
    </row>
    <row r="8" spans="1:15" ht="15.75">
      <c r="A8" s="20"/>
      <c r="B8" s="1">
        <v>2</v>
      </c>
      <c r="C8" s="1">
        <v>1</v>
      </c>
      <c r="D8" s="20">
        <v>0</v>
      </c>
      <c r="E8" s="20"/>
      <c r="F8" s="21"/>
      <c r="G8" s="20"/>
      <c r="H8" s="20"/>
      <c r="I8" s="20"/>
      <c r="J8" s="20"/>
      <c r="K8" s="20"/>
      <c r="L8" s="20"/>
      <c r="M8" t="s">
        <v>61</v>
      </c>
      <c r="N8" s="22" t="s">
        <v>177</v>
      </c>
      <c r="O8" s="23" t="s">
        <v>194</v>
      </c>
    </row>
    <row r="9" spans="1:15" ht="15.75">
      <c r="A9" s="20"/>
      <c r="B9" s="1">
        <v>3</v>
      </c>
      <c r="C9" s="1">
        <v>2.5</v>
      </c>
      <c r="D9" s="20">
        <v>0</v>
      </c>
      <c r="E9" s="20"/>
      <c r="F9" s="21"/>
      <c r="G9" s="20"/>
      <c r="H9" s="20"/>
      <c r="I9" s="20"/>
      <c r="J9" s="20"/>
      <c r="K9" s="20"/>
      <c r="L9" s="20"/>
      <c r="M9" t="s">
        <v>12</v>
      </c>
      <c r="N9" s="22" t="s">
        <v>178</v>
      </c>
      <c r="O9" s="23" t="s">
        <v>195</v>
      </c>
    </row>
    <row r="10" spans="1:15" ht="15.75">
      <c r="A10" s="20"/>
      <c r="B10" s="1">
        <v>4</v>
      </c>
      <c r="C10" s="1">
        <v>0</v>
      </c>
      <c r="D10" s="20">
        <v>0</v>
      </c>
      <c r="E10" s="20"/>
      <c r="F10" s="21"/>
      <c r="G10" s="20"/>
      <c r="H10" s="20"/>
      <c r="I10" s="20"/>
      <c r="J10" s="20"/>
      <c r="K10" s="20"/>
      <c r="L10" s="20"/>
      <c r="M10" t="s">
        <v>85</v>
      </c>
      <c r="N10" s="22" t="s">
        <v>180</v>
      </c>
      <c r="O10" s="23" t="s">
        <v>196</v>
      </c>
    </row>
    <row r="11" spans="1:15" ht="15.75">
      <c r="A11" s="20"/>
      <c r="B11" s="1">
        <v>5</v>
      </c>
      <c r="C11" s="1">
        <v>1</v>
      </c>
      <c r="D11" s="20">
        <v>0</v>
      </c>
      <c r="E11" s="20"/>
      <c r="F11" s="21"/>
      <c r="G11" s="20"/>
      <c r="H11" s="20"/>
      <c r="I11" s="20"/>
      <c r="J11" s="20"/>
      <c r="K11" s="20"/>
      <c r="L11" s="20"/>
      <c r="M11" t="s">
        <v>52</v>
      </c>
      <c r="N11" s="22" t="s">
        <v>243</v>
      </c>
      <c r="O11" s="23" t="s">
        <v>198</v>
      </c>
    </row>
    <row r="12" spans="1:15" ht="15.75">
      <c r="A12" s="20"/>
      <c r="B12" s="1">
        <v>6</v>
      </c>
      <c r="C12" s="1">
        <v>0.5</v>
      </c>
      <c r="D12" s="20">
        <v>0</v>
      </c>
      <c r="E12" s="20"/>
      <c r="F12" s="21"/>
      <c r="G12" s="20"/>
      <c r="H12" s="20"/>
      <c r="I12" s="20"/>
      <c r="J12" s="20"/>
      <c r="K12" s="20"/>
      <c r="L12" s="20"/>
      <c r="M12" t="s">
        <v>63</v>
      </c>
      <c r="N12" s="22" t="s">
        <v>206</v>
      </c>
      <c r="O12" s="23" t="s">
        <v>207</v>
      </c>
    </row>
    <row r="13" spans="1:15" ht="15.75">
      <c r="A13" s="20"/>
      <c r="B13" s="1">
        <v>7</v>
      </c>
      <c r="C13" s="1">
        <v>1.5</v>
      </c>
      <c r="D13" s="20">
        <v>0</v>
      </c>
      <c r="E13" s="20"/>
      <c r="F13" s="21"/>
      <c r="G13" s="20"/>
      <c r="H13" s="20"/>
      <c r="I13" s="20"/>
      <c r="J13" s="20"/>
      <c r="K13" s="20"/>
      <c r="L13" s="20"/>
      <c r="M13" t="s">
        <v>62</v>
      </c>
      <c r="N13" s="22" t="s">
        <v>205</v>
      </c>
      <c r="O13" s="23" t="s">
        <v>204</v>
      </c>
    </row>
    <row r="14" spans="1:15" ht="15.75">
      <c r="A14" s="20"/>
      <c r="B14" s="20"/>
      <c r="C14" s="20"/>
      <c r="D14" s="20"/>
      <c r="E14" s="20"/>
      <c r="F14" s="21"/>
      <c r="G14" s="20"/>
      <c r="H14" s="20"/>
      <c r="I14" s="20"/>
      <c r="J14" s="20"/>
      <c r="K14" s="20"/>
      <c r="L14" s="20"/>
      <c r="M14" t="s">
        <v>54</v>
      </c>
      <c r="N14" s="22" t="s">
        <v>185</v>
      </c>
      <c r="O14" s="23" t="s">
        <v>201</v>
      </c>
    </row>
    <row r="15" spans="1:15" ht="15.75">
      <c r="A15" s="20"/>
      <c r="B15" s="21" t="str">
        <f>IF(T!$D$2=T!$M$2,M7,IF(T!$D$2=T!$N$2,N7,O7))</f>
        <v>Is there a significant deviation at 3% level of significance?</v>
      </c>
      <c r="C15" s="21"/>
      <c r="D15" s="21"/>
      <c r="E15" s="20"/>
      <c r="F15" s="21"/>
      <c r="G15" s="20"/>
      <c r="H15" s="20"/>
      <c r="I15" s="20"/>
      <c r="J15" s="20"/>
      <c r="K15" s="20"/>
      <c r="L15" s="20"/>
      <c r="M15" t="s">
        <v>168</v>
      </c>
      <c r="N15" s="22" t="s">
        <v>263</v>
      </c>
      <c r="O15" s="23" t="s">
        <v>264</v>
      </c>
    </row>
    <row r="16" spans="1:15" ht="15.75">
      <c r="A16" s="20"/>
      <c r="B16" s="21" t="str">
        <f>IF(T!$D$2=T!$M$2,M8,IF(T!$D$2=T!$N$2,N8,O8))</f>
        <v>Take the distribution as normal.</v>
      </c>
      <c r="C16" s="21"/>
      <c r="D16" s="21"/>
      <c r="E16" s="20"/>
      <c r="F16" s="21"/>
      <c r="G16" s="20"/>
      <c r="H16" s="20"/>
      <c r="I16" s="20"/>
      <c r="J16" s="20"/>
      <c r="K16" s="20"/>
      <c r="L16" s="20"/>
      <c r="N16" s="22"/>
      <c r="O16" s="23"/>
    </row>
    <row r="17" spans="1:15" ht="15.75">
      <c r="A17" s="20"/>
      <c r="B17" s="20"/>
      <c r="C17" s="20"/>
      <c r="D17" s="20"/>
      <c r="E17" s="20"/>
      <c r="F17" s="20"/>
      <c r="G17" s="20"/>
      <c r="H17" s="20"/>
      <c r="I17" s="20"/>
      <c r="J17" s="20"/>
      <c r="K17" s="20"/>
      <c r="L17" s="20"/>
      <c r="N17" s="22"/>
      <c r="O17" s="23"/>
    </row>
    <row r="18" spans="1:15" ht="78.75">
      <c r="A18" s="20"/>
      <c r="B18" s="2" t="str">
        <f>IF(T!$D$2=T!$M$2,M9,IF(T!$D$2=T!$N$2,N9,O9))</f>
        <v>What test should be used? Answer with the code given in the description.</v>
      </c>
      <c r="C18" s="3" t="s">
        <v>11</v>
      </c>
      <c r="D18" s="20"/>
      <c r="E18" s="20"/>
      <c r="F18" s="20"/>
      <c r="G18" s="20"/>
      <c r="H18" s="20"/>
      <c r="I18" s="20"/>
      <c r="J18" s="20"/>
      <c r="K18" s="20"/>
      <c r="L18" s="20"/>
      <c r="M18" s="8" t="s">
        <v>262</v>
      </c>
      <c r="N18" s="24" t="s">
        <v>261</v>
      </c>
      <c r="O18" s="25" t="s">
        <v>260</v>
      </c>
    </row>
    <row r="19" spans="1:15" ht="47.25">
      <c r="A19" s="20"/>
      <c r="B19" s="2" t="str">
        <f>IF(T!$D$2=T!$M$2,M10,IF(T!$D$2=T!$N$2,N10,O10))</f>
        <v>Find the test statistic calculated from the sample.</v>
      </c>
      <c r="C19" s="3">
        <f>_xlfn.T.INV.2T(C20,6)</f>
        <v>3.7395014330445093</v>
      </c>
      <c r="D19" s="20"/>
      <c r="E19" s="20"/>
      <c r="F19" s="20"/>
      <c r="G19" s="20"/>
      <c r="H19" s="20"/>
      <c r="I19" s="20"/>
      <c r="J19" s="20"/>
      <c r="K19" s="20"/>
      <c r="L19" s="20"/>
      <c r="M19" t="str">
        <f>IF(T!$D$2=T!$M$2,M18,IF(T!$D$2=T!$N$2,N18,O18))</f>
        <v>The t-distribution for the H_0 _x000D_with the confidence interval and _x000D_the sample t-value (arrow)</v>
      </c>
      <c r="N19" s="22"/>
      <c r="O19" s="23"/>
    </row>
    <row r="20" spans="1:15" ht="31.5">
      <c r="A20" s="20"/>
      <c r="B20" s="2" t="str">
        <f>IF(T!$D$2=T!$M$2,M11,IF(T!$D$2=T!$N$2,N11,O11))</f>
        <v>Give the two-tailed sample p-value.</v>
      </c>
      <c r="C20" s="3">
        <f>_xlfn.T.TEST(C7:C13,D7:D13,2,1)</f>
        <v>9.6281336778705571E-3</v>
      </c>
      <c r="D20" s="20"/>
      <c r="E20" s="20"/>
      <c r="F20" s="20"/>
      <c r="G20" s="20"/>
      <c r="H20" s="20"/>
      <c r="I20" s="20"/>
      <c r="J20" s="20"/>
      <c r="K20" s="20"/>
      <c r="L20" s="20"/>
      <c r="N20" s="22"/>
      <c r="O20" s="23"/>
    </row>
    <row r="21" spans="1:15" ht="63">
      <c r="A21" s="20"/>
      <c r="B21" s="2" t="str">
        <f>IF(T!$D$2=T!$M$2,M12,IF(T!$D$2=T!$N$2,N12,O12))</f>
        <v>Should the alternative hypothesis be accepted? (yes=1, no=0)</v>
      </c>
      <c r="C21" s="3">
        <v>1</v>
      </c>
      <c r="D21" s="20"/>
      <c r="E21" s="20"/>
      <c r="F21" s="20"/>
      <c r="G21" s="20"/>
      <c r="H21" s="20"/>
      <c r="I21" s="20"/>
      <c r="J21" s="20"/>
      <c r="K21" s="20"/>
      <c r="L21" s="20"/>
      <c r="M21" t="s">
        <v>265</v>
      </c>
      <c r="N21" s="22" t="s">
        <v>266</v>
      </c>
      <c r="O21" s="23" t="s">
        <v>267</v>
      </c>
    </row>
    <row r="22" spans="1:15" ht="47.25">
      <c r="A22" s="20"/>
      <c r="B22" s="2" t="str">
        <f>IF(T!$D$2=T!$M$2,M13,IF(T!$D$2=T!$N$2,N13,O13))</f>
        <v>Is there a significant optical illusion? (yes=1, no=0)</v>
      </c>
      <c r="C22" s="3">
        <v>1</v>
      </c>
      <c r="D22" s="20"/>
      <c r="E22" s="20"/>
      <c r="F22" s="20"/>
      <c r="G22" s="20"/>
      <c r="H22" s="20"/>
      <c r="I22" s="20"/>
      <c r="J22" s="20"/>
      <c r="K22" s="20"/>
      <c r="L22" s="20"/>
      <c r="M22" t="str">
        <f>IF(T!$D$2=T!$M$2,M21,IF(T!$D$2=T!$N$2,N21,O21))</f>
        <v>t-value</v>
      </c>
      <c r="N22" s="22"/>
      <c r="O22" s="23"/>
    </row>
    <row r="23" spans="1:15" ht="47.25">
      <c r="A23" s="20"/>
      <c r="B23" s="2" t="str">
        <f>IF(T!$D$2=T!$M$2,M14,IF(T!$D$2=T!$N$2,N14,O14))</f>
        <v>What is the possible decision error?  (α=1, β=2)</v>
      </c>
      <c r="C23" s="3">
        <v>1</v>
      </c>
      <c r="D23" s="20"/>
      <c r="E23" s="20"/>
      <c r="F23" s="20"/>
      <c r="G23" s="20"/>
      <c r="H23" s="20"/>
      <c r="I23" s="20"/>
      <c r="J23" s="20"/>
      <c r="K23" s="20"/>
      <c r="L23" s="20"/>
    </row>
    <row r="24" spans="1:15" ht="15.75">
      <c r="A24" s="20"/>
      <c r="B24" s="20"/>
      <c r="C24" s="20"/>
      <c r="D24" s="20"/>
      <c r="E24" s="20"/>
      <c r="F24" s="20"/>
      <c r="G24" s="20"/>
      <c r="H24" s="20"/>
      <c r="I24" s="20"/>
      <c r="J24" s="20"/>
      <c r="K24" s="20"/>
      <c r="L24" s="20"/>
    </row>
    <row r="25" spans="1:15" ht="15.75">
      <c r="A25" s="20"/>
      <c r="B25" s="20" t="str">
        <f>IF(T!$D$2=T!$M$2,M15,IF(T!$D$2=T!$N$2,N15,O15))</f>
        <v>critical t-value:</v>
      </c>
      <c r="C25" s="20">
        <f>_xlfn.T.INV.2T(3%,6)</f>
        <v>2.8289278624883321</v>
      </c>
      <c r="D25" s="20"/>
      <c r="E25" s="20"/>
      <c r="F25" s="20"/>
      <c r="G25" s="20"/>
      <c r="H25" s="20"/>
      <c r="I25" s="20"/>
      <c r="J25" s="20"/>
      <c r="K25" s="20"/>
      <c r="L25" s="20"/>
    </row>
    <row r="26" spans="1:15" ht="15.75">
      <c r="A26" s="20"/>
      <c r="B26" s="20"/>
      <c r="C26" s="20"/>
      <c r="D26" s="20"/>
      <c r="E26" s="20"/>
      <c r="F26" s="20"/>
      <c r="G26" s="20"/>
      <c r="H26" s="20"/>
      <c r="I26" s="20"/>
      <c r="J26" s="20"/>
      <c r="K26" s="20"/>
      <c r="L26" s="20"/>
    </row>
    <row r="27" spans="1:15" ht="15.75">
      <c r="A27" s="20"/>
      <c r="B27" s="20"/>
      <c r="C27" s="20"/>
      <c r="D27" s="20"/>
      <c r="E27" s="20"/>
      <c r="F27" s="20"/>
      <c r="G27" s="20"/>
      <c r="H27" s="20"/>
      <c r="I27" s="20"/>
      <c r="J27" s="20"/>
      <c r="K27" s="20"/>
      <c r="L27" s="20"/>
    </row>
    <row r="28" spans="1:15" ht="15.75">
      <c r="A28" s="20"/>
      <c r="B28" s="20"/>
      <c r="C28" s="20"/>
      <c r="D28" s="20"/>
      <c r="E28" s="20"/>
      <c r="F28" s="20"/>
      <c r="G28" s="20"/>
      <c r="H28" s="20"/>
      <c r="I28" s="20"/>
      <c r="J28" s="20"/>
      <c r="K28" s="20"/>
      <c r="L28" s="20"/>
    </row>
    <row r="29" spans="1:15" ht="15.75">
      <c r="A29" s="20"/>
      <c r="B29" s="20"/>
      <c r="C29" s="20"/>
      <c r="D29" s="20"/>
      <c r="E29" s="20"/>
      <c r="F29" s="20"/>
      <c r="G29" s="20"/>
      <c r="H29" s="20"/>
      <c r="I29" s="20"/>
      <c r="J29" s="20"/>
      <c r="K29" s="20"/>
      <c r="L29" s="20"/>
    </row>
    <row r="30" spans="1:15" ht="15.75">
      <c r="A30" s="20"/>
      <c r="B30" s="20"/>
      <c r="C30" s="20"/>
      <c r="D30" s="20"/>
      <c r="E30" s="20"/>
      <c r="F30" s="20"/>
      <c r="G30" s="20"/>
      <c r="H30" s="20"/>
      <c r="I30" s="20"/>
      <c r="J30" s="20"/>
      <c r="K30" s="20"/>
      <c r="L30" s="20"/>
    </row>
    <row r="31" spans="1:15" ht="15.75"/>
    <row r="32" spans="1:15" ht="15.75"/>
    <row r="33" spans="2:5" ht="15.75"/>
    <row r="34" spans="2:5" ht="15.75"/>
    <row r="35" spans="2:5" ht="15.75"/>
    <row r="36" spans="2:5" ht="15.75"/>
    <row r="37" spans="2:5" ht="15.75"/>
    <row r="38" spans="2:5" ht="15.75"/>
    <row r="39" spans="2:5" ht="15.75"/>
    <row r="40" spans="2:5" ht="15.75"/>
    <row r="41" spans="2:5" ht="15.75">
      <c r="B41" t="s">
        <v>30</v>
      </c>
      <c r="C41" t="s">
        <v>31</v>
      </c>
      <c r="D41" t="s">
        <v>31</v>
      </c>
      <c r="E41" t="s">
        <v>31</v>
      </c>
    </row>
    <row r="42" spans="2:5" ht="15.75">
      <c r="B42">
        <v>-5</v>
      </c>
      <c r="C42">
        <f>_xlfn.T.DIST(B42,6,0)</f>
        <v>1.2208409808472992E-3</v>
      </c>
    </row>
    <row r="43" spans="2:5" ht="15.75">
      <c r="B43">
        <v>-4.99</v>
      </c>
      <c r="C43">
        <f t="shared" ref="C43:C106" si="0">_xlfn.T.DIST(B43,6,0)</f>
        <v>1.2347113215492346E-3</v>
      </c>
    </row>
    <row r="44" spans="2:5" ht="15.75">
      <c r="B44">
        <v>-4.9800000000000004</v>
      </c>
      <c r="C44">
        <f t="shared" si="0"/>
        <v>1.2487565501722864E-3</v>
      </c>
    </row>
    <row r="45" spans="2:5" ht="15.75">
      <c r="B45">
        <v>-4.97</v>
      </c>
      <c r="C45">
        <f t="shared" si="0"/>
        <v>1.262979068127282E-3</v>
      </c>
    </row>
    <row r="46" spans="2:5" ht="15.75">
      <c r="B46">
        <v>-4.96</v>
      </c>
      <c r="C46">
        <f t="shared" si="0"/>
        <v>1.2773813121292751E-3</v>
      </c>
    </row>
    <row r="47" spans="2:5" ht="15.75">
      <c r="B47">
        <v>-4.95</v>
      </c>
      <c r="C47">
        <f t="shared" si="0"/>
        <v>1.2919657547439574E-3</v>
      </c>
    </row>
    <row r="48" spans="2:5" ht="15.75">
      <c r="B48">
        <v>-4.9400000000000004</v>
      </c>
      <c r="C48">
        <f t="shared" si="0"/>
        <v>1.306734904942776E-3</v>
      </c>
    </row>
    <row r="49" spans="2:3" ht="15.75">
      <c r="B49">
        <v>-4.93</v>
      </c>
      <c r="C49">
        <f t="shared" si="0"/>
        <v>1.3216913086669555E-3</v>
      </c>
    </row>
    <row r="50" spans="2:3" ht="15.75">
      <c r="B50">
        <v>-4.92</v>
      </c>
      <c r="C50">
        <f t="shared" si="0"/>
        <v>1.3368375494005021E-3</v>
      </c>
    </row>
    <row r="51" spans="2:3" ht="15.75">
      <c r="B51">
        <v>-4.91</v>
      </c>
      <c r="C51">
        <f t="shared" si="0"/>
        <v>1.35217624875241E-3</v>
      </c>
    </row>
    <row r="52" spans="2:3" ht="15.75">
      <c r="B52">
        <v>-4.9000000000000004</v>
      </c>
      <c r="C52">
        <f t="shared" si="0"/>
        <v>1.3677100670481499E-3</v>
      </c>
    </row>
    <row r="53" spans="2:3" ht="15.75">
      <c r="B53">
        <v>-4.8899999999999997</v>
      </c>
      <c r="C53">
        <f t="shared" si="0"/>
        <v>1.3834417039306241E-3</v>
      </c>
    </row>
    <row r="54" spans="2:3" ht="15.75">
      <c r="B54">
        <v>-4.88</v>
      </c>
      <c r="C54">
        <f t="shared" si="0"/>
        <v>1.3993738989707251E-3</v>
      </c>
    </row>
    <row r="55" spans="2:3" ht="15.75">
      <c r="B55">
        <v>-4.87</v>
      </c>
      <c r="C55">
        <f t="shared" si="0"/>
        <v>1.4155094322876858E-3</v>
      </c>
    </row>
    <row r="56" spans="2:3" ht="15.75">
      <c r="B56">
        <v>-4.8600000000000003</v>
      </c>
      <c r="C56">
        <f t="shared" si="0"/>
        <v>1.4318511251793173E-3</v>
      </c>
    </row>
    <row r="57" spans="2:3" ht="15.75">
      <c r="B57">
        <v>-4.8499999999999996</v>
      </c>
      <c r="C57">
        <f t="shared" si="0"/>
        <v>1.4484018407623493E-3</v>
      </c>
    </row>
    <row r="58" spans="2:3" ht="15.75">
      <c r="B58">
        <v>-4.84</v>
      </c>
      <c r="C58">
        <f t="shared" si="0"/>
        <v>1.4651644846229966E-3</v>
      </c>
    </row>
    <row r="59" spans="2:3" ht="15.75">
      <c r="B59">
        <v>-4.83</v>
      </c>
      <c r="C59">
        <f t="shared" si="0"/>
        <v>1.4821420054779528E-3</v>
      </c>
    </row>
    <row r="60" spans="2:3" ht="15.75">
      <c r="B60">
        <v>-4.82</v>
      </c>
      <c r="C60">
        <f t="shared" si="0"/>
        <v>1.4993373958459284E-3</v>
      </c>
    </row>
    <row r="61" spans="2:3" ht="15.75">
      <c r="B61">
        <v>-4.8099999999999996</v>
      </c>
      <c r="C61">
        <f t="shared" si="0"/>
        <v>1.5167536927299596E-3</v>
      </c>
    </row>
    <row r="62" spans="2:3" ht="15.75">
      <c r="B62">
        <v>-4.8</v>
      </c>
      <c r="C62">
        <f t="shared" si="0"/>
        <v>1.5343939783105875E-3</v>
      </c>
    </row>
    <row r="63" spans="2:3" ht="15.75">
      <c r="B63">
        <v>-4.79</v>
      </c>
      <c r="C63">
        <f t="shared" si="0"/>
        <v>1.5522613806501807E-3</v>
      </c>
    </row>
    <row r="64" spans="2:3" ht="15.75">
      <c r="B64">
        <v>-4.78</v>
      </c>
      <c r="C64">
        <f t="shared" si="0"/>
        <v>1.5703590744084578E-3</v>
      </c>
    </row>
    <row r="65" spans="2:3" ht="15.75">
      <c r="B65">
        <v>-4.7699999999999996</v>
      </c>
      <c r="C65">
        <f t="shared" si="0"/>
        <v>1.5886902815694978E-3</v>
      </c>
    </row>
    <row r="66" spans="2:3" ht="15.75">
      <c r="B66">
        <v>-4.76</v>
      </c>
      <c r="C66">
        <f t="shared" si="0"/>
        <v>1.6072582721803443E-3</v>
      </c>
    </row>
    <row r="67" spans="2:3" ht="15.75">
      <c r="B67">
        <v>-4.75</v>
      </c>
      <c r="C67">
        <f t="shared" si="0"/>
        <v>1.6260663651014434E-3</v>
      </c>
    </row>
    <row r="68" spans="2:3" ht="15.75">
      <c r="B68">
        <v>-4.74</v>
      </c>
      <c r="C68">
        <f t="shared" si="0"/>
        <v>1.6451179287690506E-3</v>
      </c>
    </row>
    <row r="69" spans="2:3" ht="15.75">
      <c r="B69">
        <v>-4.7300000000000004</v>
      </c>
      <c r="C69">
        <f t="shared" si="0"/>
        <v>1.6644163819698383E-3</v>
      </c>
    </row>
    <row r="70" spans="2:3" ht="15.75">
      <c r="B70">
        <v>-4.72</v>
      </c>
      <c r="C70">
        <f t="shared" si="0"/>
        <v>1.6839651946278791E-3</v>
      </c>
    </row>
    <row r="71" spans="2:3" ht="15.75">
      <c r="B71">
        <v>-4.71</v>
      </c>
      <c r="C71">
        <f t="shared" si="0"/>
        <v>1.7037678886041966E-3</v>
      </c>
    </row>
    <row r="72" spans="2:3" ht="15.75">
      <c r="B72">
        <v>-4.7</v>
      </c>
      <c r="C72">
        <f t="shared" si="0"/>
        <v>1.7238280385090956E-3</v>
      </c>
    </row>
    <row r="73" spans="2:3" ht="15.75">
      <c r="B73">
        <v>-4.6900000000000004</v>
      </c>
      <c r="C73">
        <f t="shared" si="0"/>
        <v>1.7441492725274641E-3</v>
      </c>
    </row>
    <row r="74" spans="2:3" ht="15.75">
      <c r="B74">
        <v>-4.68</v>
      </c>
      <c r="C74">
        <f t="shared" si="0"/>
        <v>1.7647352732572529E-3</v>
      </c>
    </row>
    <row r="75" spans="2:3" ht="15.75">
      <c r="B75">
        <v>-4.67</v>
      </c>
      <c r="C75">
        <f t="shared" si="0"/>
        <v>1.78558977856133E-3</v>
      </c>
    </row>
    <row r="76" spans="2:3" ht="15.75">
      <c r="B76">
        <v>-4.66</v>
      </c>
      <c r="C76">
        <f t="shared" si="0"/>
        <v>1.8067165824329503E-3</v>
      </c>
    </row>
    <row r="77" spans="2:3" ht="15.75">
      <c r="B77">
        <v>-4.6500000000000004</v>
      </c>
      <c r="C77">
        <f t="shared" si="0"/>
        <v>1.8281195358750269E-3</v>
      </c>
    </row>
    <row r="78" spans="2:3" ht="15.75">
      <c r="B78">
        <v>-4.6399999999999997</v>
      </c>
      <c r="C78">
        <f t="shared" si="0"/>
        <v>1.8498025477934239E-3</v>
      </c>
    </row>
    <row r="79" spans="2:3" ht="15.75">
      <c r="B79">
        <v>-4.63</v>
      </c>
      <c r="C79">
        <f t="shared" si="0"/>
        <v>1.8717695859044885E-3</v>
      </c>
    </row>
    <row r="80" spans="2:3" ht="15.75">
      <c r="B80">
        <v>-4.62</v>
      </c>
      <c r="C80">
        <f t="shared" si="0"/>
        <v>1.8940246776570743E-3</v>
      </c>
    </row>
    <row r="81" spans="2:3" ht="15.75">
      <c r="B81">
        <v>-4.6100000000000003</v>
      </c>
      <c r="C81">
        <f t="shared" si="0"/>
        <v>1.9165719111692314E-3</v>
      </c>
    </row>
    <row r="82" spans="2:3" ht="15.75">
      <c r="B82">
        <v>-4.5999999999999996</v>
      </c>
      <c r="C82">
        <f t="shared" si="0"/>
        <v>1.9394154361798523E-3</v>
      </c>
    </row>
    <row r="83" spans="2:3" ht="15.75">
      <c r="B83">
        <v>-4.59</v>
      </c>
      <c r="C83">
        <f t="shared" si="0"/>
        <v>1.9625594650154198E-3</v>
      </c>
    </row>
    <row r="84" spans="2:3" ht="15.75">
      <c r="B84">
        <v>-4.58</v>
      </c>
      <c r="C84">
        <f t="shared" si="0"/>
        <v>1.9860082735722205E-3</v>
      </c>
    </row>
    <row r="85" spans="2:3" ht="15.75">
      <c r="B85">
        <v>-4.57</v>
      </c>
      <c r="C85">
        <f t="shared" si="0"/>
        <v>2.0097662023141178E-3</v>
      </c>
    </row>
    <row r="86" spans="2:3" ht="15.75">
      <c r="B86">
        <v>-4.5599999999999996</v>
      </c>
      <c r="C86">
        <f t="shared" si="0"/>
        <v>2.0338376572862434E-3</v>
      </c>
    </row>
    <row r="87" spans="2:3" ht="15.75">
      <c r="B87">
        <v>-4.55</v>
      </c>
      <c r="C87">
        <f t="shared" si="0"/>
        <v>2.058227111144778E-3</v>
      </c>
    </row>
    <row r="88" spans="2:3" ht="15.75">
      <c r="B88">
        <v>-4.54</v>
      </c>
      <c r="C88">
        <f t="shared" si="0"/>
        <v>2.082939104203116E-3</v>
      </c>
    </row>
    <row r="89" spans="2:3" ht="15.75">
      <c r="B89">
        <v>-4.53</v>
      </c>
      <c r="C89">
        <f t="shared" si="0"/>
        <v>2.1079782454946627E-3</v>
      </c>
    </row>
    <row r="90" spans="2:3" ht="15.75">
      <c r="B90">
        <v>-4.5199999999999996</v>
      </c>
      <c r="C90">
        <f t="shared" si="0"/>
        <v>2.1333492138524463E-3</v>
      </c>
    </row>
    <row r="91" spans="2:3" ht="15.75">
      <c r="B91">
        <v>-4.51</v>
      </c>
      <c r="C91">
        <f t="shared" si="0"/>
        <v>2.1590567590059474E-3</v>
      </c>
    </row>
    <row r="92" spans="2:3" ht="15.75">
      <c r="B92">
        <v>-4.5</v>
      </c>
      <c r="C92">
        <f t="shared" si="0"/>
        <v>2.1851057026952576E-3</v>
      </c>
    </row>
    <row r="93" spans="2:3" ht="15.75">
      <c r="B93">
        <v>-4.49</v>
      </c>
      <c r="C93">
        <f t="shared" si="0"/>
        <v>2.2115009398029377E-3</v>
      </c>
    </row>
    <row r="94" spans="2:3" ht="15.75">
      <c r="B94">
        <v>-4.4800000000000004</v>
      </c>
      <c r="C94">
        <f t="shared" si="0"/>
        <v>2.2382474395037885E-3</v>
      </c>
    </row>
    <row r="95" spans="2:3" ht="15.75">
      <c r="B95">
        <v>-4.47</v>
      </c>
      <c r="C95">
        <f t="shared" si="0"/>
        <v>2.2653502464328543E-3</v>
      </c>
    </row>
    <row r="96" spans="2:3" ht="15.75">
      <c r="B96">
        <v>-4.46</v>
      </c>
      <c r="C96">
        <f t="shared" si="0"/>
        <v>2.2928144818718608E-3</v>
      </c>
    </row>
    <row r="97" spans="2:3" ht="15.75">
      <c r="B97">
        <v>-4.45</v>
      </c>
      <c r="C97">
        <f t="shared" si="0"/>
        <v>2.3206453449544718E-3</v>
      </c>
    </row>
    <row r="98" spans="2:3" ht="15.75">
      <c r="B98">
        <v>-4.4399999999999995</v>
      </c>
      <c r="C98">
        <f t="shared" si="0"/>
        <v>2.3488481138905725E-3</v>
      </c>
    </row>
    <row r="99" spans="2:3" ht="15.75">
      <c r="B99">
        <v>-4.43</v>
      </c>
      <c r="C99">
        <f t="shared" si="0"/>
        <v>2.3774281472098572E-3</v>
      </c>
    </row>
    <row r="100" spans="2:3" ht="15.75">
      <c r="B100">
        <v>-4.42</v>
      </c>
      <c r="C100">
        <f t="shared" si="0"/>
        <v>2.4063908850251053E-3</v>
      </c>
    </row>
    <row r="101" spans="2:3" ht="15.75">
      <c r="B101">
        <v>-4.41</v>
      </c>
      <c r="C101">
        <f t="shared" si="0"/>
        <v>2.4357418503153263E-3</v>
      </c>
    </row>
    <row r="102" spans="2:3" ht="15.75">
      <c r="B102">
        <v>-4.4000000000000004</v>
      </c>
      <c r="C102">
        <f t="shared" si="0"/>
        <v>2.465486650229139E-3</v>
      </c>
    </row>
    <row r="103" spans="2:3" ht="15.75">
      <c r="B103">
        <v>-4.3899999999999997</v>
      </c>
      <c r="C103">
        <f t="shared" si="0"/>
        <v>2.4956309774087E-3</v>
      </c>
    </row>
    <row r="104" spans="2:3" ht="15.75">
      <c r="B104">
        <v>-4.38</v>
      </c>
      <c r="C104">
        <f t="shared" si="0"/>
        <v>2.5261806113344417E-3</v>
      </c>
    </row>
    <row r="105" spans="2:3" ht="15.75">
      <c r="B105">
        <v>-4.37</v>
      </c>
      <c r="C105">
        <f t="shared" si="0"/>
        <v>2.5571414196909311E-3</v>
      </c>
    </row>
    <row r="106" spans="2:3" ht="15.75">
      <c r="B106">
        <v>-4.3600000000000003</v>
      </c>
      <c r="C106">
        <f t="shared" si="0"/>
        <v>2.5885193597542399E-3</v>
      </c>
    </row>
    <row r="107" spans="2:3" ht="15.75">
      <c r="B107">
        <v>-4.3499999999999996</v>
      </c>
      <c r="C107">
        <f t="shared" ref="C107:C170" si="1">_xlfn.T.DIST(B107,6,0)</f>
        <v>2.6203204798010355E-3</v>
      </c>
    </row>
    <row r="108" spans="2:3" ht="15.75">
      <c r="B108">
        <v>-4.34</v>
      </c>
      <c r="C108">
        <f t="shared" si="1"/>
        <v>2.6525509205397577E-3</v>
      </c>
    </row>
    <row r="109" spans="2:3" ht="15.75">
      <c r="B109">
        <v>-4.33</v>
      </c>
      <c r="C109">
        <f t="shared" si="1"/>
        <v>2.6852169165642952E-3</v>
      </c>
    </row>
    <row r="110" spans="2:3" ht="15.75">
      <c r="B110">
        <v>-4.32</v>
      </c>
      <c r="C110">
        <f t="shared" si="1"/>
        <v>2.7183247978303112E-3</v>
      </c>
    </row>
    <row r="111" spans="2:3" ht="15.75">
      <c r="B111">
        <v>-4.3099999999999996</v>
      </c>
      <c r="C111">
        <f t="shared" si="1"/>
        <v>2.7518809911547268E-3</v>
      </c>
    </row>
    <row r="112" spans="2:3" ht="15.75">
      <c r="B112">
        <v>-4.3</v>
      </c>
      <c r="C112">
        <f t="shared" si="1"/>
        <v>2.785892021738557E-3</v>
      </c>
    </row>
    <row r="113" spans="2:3" ht="15.75">
      <c r="B113">
        <v>-4.29</v>
      </c>
      <c r="C113">
        <f t="shared" si="1"/>
        <v>2.820364514713587E-3</v>
      </c>
    </row>
    <row r="114" spans="2:3" ht="15.75">
      <c r="B114">
        <v>-4.28</v>
      </c>
      <c r="C114">
        <f t="shared" si="1"/>
        <v>2.8553051967130697E-3</v>
      </c>
    </row>
    <row r="115" spans="2:3" ht="15.75">
      <c r="B115">
        <v>-4.2699999999999996</v>
      </c>
      <c r="C115">
        <f t="shared" si="1"/>
        <v>2.8907208974669313E-3</v>
      </c>
    </row>
    <row r="116" spans="2:3" ht="15.75">
      <c r="B116">
        <v>-4.26</v>
      </c>
      <c r="C116">
        <f t="shared" si="1"/>
        <v>2.9266185514217626E-3</v>
      </c>
    </row>
    <row r="117" spans="2:3" ht="15.75">
      <c r="B117">
        <v>-4.25</v>
      </c>
      <c r="C117">
        <f t="shared" si="1"/>
        <v>2.9630051993859751E-3</v>
      </c>
    </row>
    <row r="118" spans="2:3" ht="15.75">
      <c r="B118">
        <v>-4.24</v>
      </c>
      <c r="C118">
        <f t="shared" si="1"/>
        <v>2.9998879902004751E-3</v>
      </c>
    </row>
    <row r="119" spans="2:3" ht="15.75">
      <c r="B119">
        <v>-4.2300000000000004</v>
      </c>
      <c r="C119">
        <f t="shared" si="1"/>
        <v>3.0372741824352214E-3</v>
      </c>
    </row>
    <row r="120" spans="2:3" ht="15.75">
      <c r="B120">
        <v>-4.22</v>
      </c>
      <c r="C120">
        <f t="shared" si="1"/>
        <v>3.0751711461120446E-3</v>
      </c>
    </row>
    <row r="121" spans="2:3" ht="15.75">
      <c r="B121">
        <v>-4.21</v>
      </c>
      <c r="C121">
        <f t="shared" si="1"/>
        <v>3.1135863644540782E-3</v>
      </c>
    </row>
    <row r="122" spans="2:3" ht="15.75">
      <c r="B122">
        <v>-4.2</v>
      </c>
      <c r="C122">
        <f t="shared" si="1"/>
        <v>3.1525274356621856E-3</v>
      </c>
    </row>
    <row r="123" spans="2:3" ht="15.75">
      <c r="B123">
        <v>-4.1899999999999995</v>
      </c>
      <c r="C123">
        <f t="shared" si="1"/>
        <v>3.1920020747187969E-3</v>
      </c>
    </row>
    <row r="124" spans="2:3" ht="15.75">
      <c r="B124">
        <v>-4.18</v>
      </c>
      <c r="C124">
        <f t="shared" si="1"/>
        <v>3.2320181152194561E-3</v>
      </c>
    </row>
    <row r="125" spans="2:3" ht="15.75">
      <c r="B125">
        <v>-4.17</v>
      </c>
      <c r="C125">
        <f t="shared" si="1"/>
        <v>3.2725835112325532E-3</v>
      </c>
    </row>
    <row r="126" spans="2:3" ht="15.75">
      <c r="B126">
        <v>-4.16</v>
      </c>
      <c r="C126">
        <f t="shared" si="1"/>
        <v>3.31370633918758E-3</v>
      </c>
    </row>
    <row r="127" spans="2:3" ht="15.75">
      <c r="B127">
        <v>-4.1500000000000004</v>
      </c>
      <c r="C127">
        <f t="shared" si="1"/>
        <v>3.3553947997922982E-3</v>
      </c>
    </row>
    <row r="128" spans="2:3" ht="15.75">
      <c r="B128">
        <v>-4.1399999999999997</v>
      </c>
      <c r="C128">
        <f t="shared" si="1"/>
        <v>3.3976572199792736E-3</v>
      </c>
    </row>
    <row r="129" spans="2:3" ht="15.75">
      <c r="B129">
        <v>-4.13</v>
      </c>
      <c r="C129">
        <f t="shared" si="1"/>
        <v>3.4405020548820887E-3</v>
      </c>
    </row>
    <row r="130" spans="2:3" ht="15.75">
      <c r="B130">
        <v>-4.12</v>
      </c>
      <c r="C130">
        <f t="shared" si="1"/>
        <v>3.4839378898417258E-3</v>
      </c>
    </row>
    <row r="131" spans="2:3" ht="15.75">
      <c r="B131">
        <v>-4.1100000000000003</v>
      </c>
      <c r="C131">
        <f t="shared" si="1"/>
        <v>3.5279734424434705E-3</v>
      </c>
    </row>
    <row r="132" spans="2:3" ht="15.75">
      <c r="B132">
        <v>-4.0999999999999996</v>
      </c>
      <c r="C132">
        <f t="shared" si="1"/>
        <v>3.5726175645847641E-3</v>
      </c>
    </row>
    <row r="133" spans="2:3" ht="15.75">
      <c r="B133">
        <v>-4.09</v>
      </c>
      <c r="C133">
        <f t="shared" si="1"/>
        <v>3.6178792445744098E-3</v>
      </c>
    </row>
    <row r="134" spans="2:3" ht="15.75">
      <c r="B134">
        <v>-4.08</v>
      </c>
      <c r="C134">
        <f t="shared" si="1"/>
        <v>3.6637676092635928E-3</v>
      </c>
    </row>
    <row r="135" spans="2:3" ht="15.75">
      <c r="B135">
        <v>-4.07</v>
      </c>
      <c r="C135">
        <f t="shared" si="1"/>
        <v>3.7102919262090501E-3</v>
      </c>
    </row>
    <row r="136" spans="2:3" ht="15.75">
      <c r="B136">
        <v>-4.0599999999999996</v>
      </c>
      <c r="C136">
        <f t="shared" si="1"/>
        <v>3.7574616058689315E-3</v>
      </c>
    </row>
    <row r="137" spans="2:3" ht="15.75">
      <c r="B137">
        <v>-4.05</v>
      </c>
      <c r="C137">
        <f t="shared" si="1"/>
        <v>3.805286203831618E-3</v>
      </c>
    </row>
    <row r="138" spans="2:3" ht="15.75">
      <c r="B138">
        <v>-4.04</v>
      </c>
      <c r="C138">
        <f t="shared" si="1"/>
        <v>3.8537754230781288E-3</v>
      </c>
    </row>
    <row r="139" spans="2:3" ht="15.75">
      <c r="B139">
        <v>-4.03</v>
      </c>
      <c r="C139">
        <f t="shared" si="1"/>
        <v>3.9029391162783388E-3</v>
      </c>
    </row>
    <row r="140" spans="2:3" ht="15.75">
      <c r="B140">
        <v>-4.0199999999999996</v>
      </c>
      <c r="C140">
        <f t="shared" si="1"/>
        <v>3.9527872881216369E-3</v>
      </c>
    </row>
    <row r="141" spans="2:3" ht="15.75">
      <c r="B141">
        <v>-4.01</v>
      </c>
      <c r="C141">
        <f t="shared" si="1"/>
        <v>4.0033300976822592E-3</v>
      </c>
    </row>
    <row r="142" spans="2:3" ht="15.75">
      <c r="B142">
        <v>-4</v>
      </c>
      <c r="C142">
        <f t="shared" si="1"/>
        <v>4.0545778608199745E-3</v>
      </c>
    </row>
    <row r="143" spans="2:3" ht="15.75">
      <c r="B143">
        <v>-3.99</v>
      </c>
      <c r="C143">
        <f t="shared" si="1"/>
        <v>4.1065410526163366E-3</v>
      </c>
    </row>
    <row r="144" spans="2:3" ht="15.75">
      <c r="B144">
        <v>-3.98</v>
      </c>
      <c r="C144">
        <f t="shared" si="1"/>
        <v>4.159230309847081E-3</v>
      </c>
    </row>
    <row r="145" spans="2:3" ht="15.75">
      <c r="B145">
        <v>-3.9699999999999998</v>
      </c>
      <c r="C145">
        <f t="shared" si="1"/>
        <v>4.2126564334910941E-3</v>
      </c>
    </row>
    <row r="146" spans="2:3" ht="15.75">
      <c r="B146">
        <v>-3.96</v>
      </c>
      <c r="C146">
        <f t="shared" si="1"/>
        <v>4.2668303912763673E-3</v>
      </c>
    </row>
    <row r="147" spans="2:3" ht="15.75">
      <c r="B147">
        <v>-3.95</v>
      </c>
      <c r="C147">
        <f t="shared" si="1"/>
        <v>4.3217633202634427E-3</v>
      </c>
    </row>
    <row r="148" spans="2:3" ht="15.75">
      <c r="B148">
        <v>-3.94</v>
      </c>
      <c r="C148">
        <f t="shared" si="1"/>
        <v>4.3774665294667092E-3</v>
      </c>
    </row>
    <row r="149" spans="2:3" ht="15.75">
      <c r="B149">
        <v>-3.9299999999999997</v>
      </c>
      <c r="C149">
        <f t="shared" si="1"/>
        <v>4.4339515025141347E-3</v>
      </c>
    </row>
    <row r="150" spans="2:3" ht="15.75">
      <c r="B150">
        <v>-3.92</v>
      </c>
      <c r="C150">
        <f t="shared" si="1"/>
        <v>4.4912299003457452E-3</v>
      </c>
    </row>
    <row r="151" spans="2:3" ht="15.75">
      <c r="B151">
        <v>-3.91</v>
      </c>
      <c r="C151">
        <f t="shared" si="1"/>
        <v>4.549313563951449E-3</v>
      </c>
    </row>
    <row r="152" spans="2:3" ht="15.75">
      <c r="B152">
        <v>-3.9</v>
      </c>
      <c r="C152">
        <f t="shared" si="1"/>
        <v>4.6082145171485447E-3</v>
      </c>
    </row>
    <row r="153" spans="2:3" ht="15.75">
      <c r="B153">
        <v>-3.8899999999999997</v>
      </c>
      <c r="C153">
        <f t="shared" si="1"/>
        <v>4.6679449693994195E-3</v>
      </c>
    </row>
    <row r="154" spans="2:3" ht="15.75">
      <c r="B154">
        <v>-3.88</v>
      </c>
      <c r="C154">
        <f t="shared" si="1"/>
        <v>4.7285173186699314E-3</v>
      </c>
    </row>
    <row r="155" spans="2:3" ht="15.75">
      <c r="B155">
        <v>-3.87</v>
      </c>
      <c r="C155">
        <f t="shared" si="1"/>
        <v>4.78994415432887E-3</v>
      </c>
    </row>
    <row r="156" spans="2:3" ht="15.75">
      <c r="B156">
        <v>-3.86</v>
      </c>
      <c r="C156">
        <f t="shared" si="1"/>
        <v>4.8522382600889964E-3</v>
      </c>
    </row>
    <row r="157" spans="2:3" ht="15.75">
      <c r="B157">
        <v>-3.8499999999999996</v>
      </c>
      <c r="C157">
        <f t="shared" si="1"/>
        <v>4.9154126169900997E-3</v>
      </c>
    </row>
    <row r="158" spans="2:3" ht="15.75">
      <c r="B158">
        <v>-3.84</v>
      </c>
      <c r="C158">
        <f t="shared" si="1"/>
        <v>4.9794804064245187E-3</v>
      </c>
    </row>
    <row r="159" spans="2:3" ht="15.75">
      <c r="B159">
        <v>-3.83</v>
      </c>
      <c r="C159">
        <f t="shared" si="1"/>
        <v>5.0444550132056672E-3</v>
      </c>
    </row>
    <row r="160" spans="2:3" ht="15.75">
      <c r="B160">
        <v>-3.8200000000000003</v>
      </c>
      <c r="C160">
        <f t="shared" si="1"/>
        <v>5.1103500286798819E-3</v>
      </c>
    </row>
    <row r="161" spans="2:3" ht="15.75">
      <c r="B161">
        <v>-3.81</v>
      </c>
      <c r="C161">
        <f t="shared" si="1"/>
        <v>5.1771792538821805E-3</v>
      </c>
    </row>
    <row r="162" spans="2:3" ht="15.75">
      <c r="B162">
        <v>-3.8</v>
      </c>
      <c r="C162">
        <f t="shared" si="1"/>
        <v>5.2449567027362688E-3</v>
      </c>
    </row>
    <row r="163" spans="2:3" ht="15.75">
      <c r="B163">
        <v>-3.79</v>
      </c>
      <c r="C163">
        <f t="shared" si="1"/>
        <v>5.3136966052993737E-3</v>
      </c>
    </row>
    <row r="164" spans="2:3" ht="15.75">
      <c r="B164">
        <v>-3.7800000000000002</v>
      </c>
      <c r="C164">
        <f t="shared" si="1"/>
        <v>5.383413411052247E-3</v>
      </c>
    </row>
    <row r="165" spans="2:3" ht="15.75">
      <c r="B165">
        <v>-3.77</v>
      </c>
      <c r="C165">
        <f t="shared" si="1"/>
        <v>5.4541217922347953E-3</v>
      </c>
    </row>
    <row r="166" spans="2:3" ht="15.75">
      <c r="B166">
        <v>-3.76</v>
      </c>
      <c r="C166">
        <f t="shared" si="1"/>
        <v>5.5258366472278808E-3</v>
      </c>
    </row>
    <row r="167" spans="2:3" ht="15.75">
      <c r="B167">
        <v>-3.75</v>
      </c>
      <c r="C167">
        <f t="shared" si="1"/>
        <v>5.5985731039815924E-3</v>
      </c>
    </row>
    <row r="168" spans="2:3" ht="15.75">
      <c r="B168">
        <v>-3.74</v>
      </c>
      <c r="C168">
        <f t="shared" si="1"/>
        <v>5.6723465234905556E-3</v>
      </c>
    </row>
    <row r="169" spans="2:3" ht="15.75">
      <c r="B169">
        <v>-3.73</v>
      </c>
      <c r="C169">
        <f t="shared" si="1"/>
        <v>5.7471725033165968E-3</v>
      </c>
    </row>
    <row r="170" spans="2:3" ht="15.75">
      <c r="B170">
        <v>-3.7199999999999998</v>
      </c>
      <c r="C170">
        <f t="shared" si="1"/>
        <v>5.823066881159281E-3</v>
      </c>
    </row>
    <row r="171" spans="2:3" ht="15.75">
      <c r="B171">
        <v>-3.71</v>
      </c>
      <c r="C171">
        <f t="shared" ref="C171:C234" si="2">_xlfn.T.DIST(B171,6,0)</f>
        <v>5.9000457384747037E-3</v>
      </c>
    </row>
    <row r="172" spans="2:3" ht="15.75">
      <c r="B172">
        <v>-3.7</v>
      </c>
      <c r="C172">
        <f t="shared" si="2"/>
        <v>5.9781254041429656E-3</v>
      </c>
    </row>
    <row r="173" spans="2:3" ht="15.75">
      <c r="B173">
        <v>-3.69</v>
      </c>
      <c r="C173">
        <f t="shared" si="2"/>
        <v>6.0573224581847458E-3</v>
      </c>
    </row>
    <row r="174" spans="2:3" ht="15.75">
      <c r="B174">
        <v>-3.6799999999999997</v>
      </c>
      <c r="C174">
        <f t="shared" si="2"/>
        <v>6.1376537355273481E-3</v>
      </c>
    </row>
    <row r="175" spans="2:3" ht="15.75">
      <c r="B175">
        <v>-3.67</v>
      </c>
      <c r="C175">
        <f t="shared" si="2"/>
        <v>6.2191363298206648E-3</v>
      </c>
    </row>
    <row r="176" spans="2:3" ht="15.75">
      <c r="B176">
        <v>-3.66</v>
      </c>
      <c r="C176">
        <f t="shared" si="2"/>
        <v>6.3017875973034486E-3</v>
      </c>
    </row>
    <row r="177" spans="2:3" ht="15.75">
      <c r="B177">
        <v>-3.65</v>
      </c>
      <c r="C177">
        <f t="shared" si="2"/>
        <v>6.3856251607202321E-3</v>
      </c>
    </row>
    <row r="178" spans="2:3" ht="15.75">
      <c r="B178">
        <v>-3.6399999999999997</v>
      </c>
      <c r="C178">
        <f t="shared" si="2"/>
        <v>6.4706669132892757E-3</v>
      </c>
    </row>
    <row r="179" spans="2:3" ht="15.75">
      <c r="B179">
        <v>-3.63</v>
      </c>
      <c r="C179">
        <f t="shared" si="2"/>
        <v>6.5569310227219695E-3</v>
      </c>
    </row>
    <row r="180" spans="2:3" ht="15.75">
      <c r="B180">
        <v>-3.62</v>
      </c>
      <c r="C180">
        <f t="shared" si="2"/>
        <v>6.6444359352939904E-3</v>
      </c>
    </row>
    <row r="181" spans="2:3" ht="15.75">
      <c r="B181">
        <v>-3.61</v>
      </c>
      <c r="C181">
        <f t="shared" si="2"/>
        <v>6.7332003799685678E-3</v>
      </c>
    </row>
    <row r="182" spans="2:3" ht="15.75">
      <c r="B182">
        <v>-3.5999999999999996</v>
      </c>
      <c r="C182">
        <f t="shared" si="2"/>
        <v>6.823243372572188E-3</v>
      </c>
    </row>
    <row r="183" spans="2:3" ht="15.75">
      <c r="B183">
        <v>-3.59</v>
      </c>
      <c r="C183">
        <f t="shared" si="2"/>
        <v>6.9145842200230958E-3</v>
      </c>
    </row>
    <row r="184" spans="2:3" ht="15.75">
      <c r="B184">
        <v>-3.58</v>
      </c>
      <c r="C184">
        <f t="shared" si="2"/>
        <v>7.0072425246128353E-3</v>
      </c>
    </row>
    <row r="185" spans="2:3" ht="15.75">
      <c r="B185">
        <v>-3.5700000000000003</v>
      </c>
      <c r="C185">
        <f t="shared" si="2"/>
        <v>7.1012381883412334E-3</v>
      </c>
    </row>
    <row r="186" spans="2:3" ht="15.75">
      <c r="B186">
        <v>-3.56</v>
      </c>
      <c r="C186">
        <f t="shared" si="2"/>
        <v>7.1965914173049627E-3</v>
      </c>
    </row>
    <row r="187" spans="2:3" ht="15.75">
      <c r="B187">
        <v>-3.55</v>
      </c>
      <c r="C187">
        <f t="shared" si="2"/>
        <v>7.2933227261400991E-3</v>
      </c>
    </row>
    <row r="188" spans="2:3" ht="15.75">
      <c r="B188">
        <v>-3.54</v>
      </c>
      <c r="C188">
        <f t="shared" si="2"/>
        <v>7.3914529425187902E-3</v>
      </c>
    </row>
    <row r="189" spans="2:3" ht="15.75">
      <c r="B189">
        <v>-3.5300000000000002</v>
      </c>
      <c r="C189">
        <f t="shared" si="2"/>
        <v>7.4910032117004215E-3</v>
      </c>
    </row>
    <row r="190" spans="2:3" ht="15.75">
      <c r="B190">
        <v>-3.52</v>
      </c>
      <c r="C190">
        <f t="shared" si="2"/>
        <v>7.5919950011373513E-3</v>
      </c>
    </row>
    <row r="191" spans="2:3" ht="15.75">
      <c r="B191">
        <v>-3.51</v>
      </c>
      <c r="C191">
        <f t="shared" si="2"/>
        <v>7.6944501051354752E-3</v>
      </c>
    </row>
    <row r="192" spans="2:3" ht="15.75">
      <c r="B192">
        <v>-3.5</v>
      </c>
      <c r="C192">
        <f t="shared" si="2"/>
        <v>7.7983906495698264E-3</v>
      </c>
    </row>
    <row r="193" spans="2:3" ht="15.75">
      <c r="B193">
        <v>-3.49</v>
      </c>
      <c r="C193">
        <f t="shared" si="2"/>
        <v>7.9038390966553549E-3</v>
      </c>
    </row>
    <row r="194" spans="2:3" ht="15.75">
      <c r="B194">
        <v>-3.48</v>
      </c>
      <c r="C194">
        <f t="shared" si="2"/>
        <v>8.0108182497730107E-3</v>
      </c>
    </row>
    <row r="195" spans="2:3" ht="15.75">
      <c r="B195">
        <v>-3.4699999999999998</v>
      </c>
      <c r="C195">
        <f t="shared" si="2"/>
        <v>8.1193512583511897E-3</v>
      </c>
    </row>
    <row r="196" spans="2:3" ht="15.75">
      <c r="B196">
        <v>-3.46</v>
      </c>
      <c r="C196">
        <f t="shared" si="2"/>
        <v>8.2294616228027993E-3</v>
      </c>
    </row>
    <row r="197" spans="2:3" ht="15.75">
      <c r="B197">
        <v>-3.45</v>
      </c>
      <c r="C197">
        <f t="shared" si="2"/>
        <v>8.3411731995178401E-3</v>
      </c>
    </row>
    <row r="198" spans="2:3" ht="15.75">
      <c r="B198">
        <v>-3.44</v>
      </c>
      <c r="C198">
        <f t="shared" si="2"/>
        <v>8.4545102059116698E-3</v>
      </c>
    </row>
    <row r="199" spans="2:3" ht="15.75">
      <c r="B199">
        <v>-3.4299999999999997</v>
      </c>
      <c r="C199">
        <f t="shared" si="2"/>
        <v>8.5694972255288045E-3</v>
      </c>
    </row>
    <row r="200" spans="2:3" ht="15.75">
      <c r="B200">
        <v>-3.42</v>
      </c>
      <c r="C200">
        <f t="shared" si="2"/>
        <v>8.6861592132024927E-3</v>
      </c>
    </row>
    <row r="201" spans="2:3" ht="15.75">
      <c r="B201">
        <v>-3.41</v>
      </c>
      <c r="C201">
        <f t="shared" si="2"/>
        <v>8.8045215002698213E-3</v>
      </c>
    </row>
    <row r="202" spans="2:3" ht="15.75">
      <c r="B202">
        <v>-3.4</v>
      </c>
      <c r="C202">
        <f t="shared" si="2"/>
        <v>8.9246097998422879E-3</v>
      </c>
    </row>
    <row r="203" spans="2:3" ht="15.75">
      <c r="B203">
        <v>-3.3899999999999997</v>
      </c>
      <c r="C203">
        <f t="shared" si="2"/>
        <v>9.0464502121318392E-3</v>
      </c>
    </row>
    <row r="204" spans="2:3" ht="15.75">
      <c r="B204">
        <v>-3.38</v>
      </c>
      <c r="C204">
        <f t="shared" si="2"/>
        <v>9.1700692298321788E-3</v>
      </c>
    </row>
    <row r="205" spans="2:3" ht="15.75">
      <c r="B205">
        <v>-3.37</v>
      </c>
      <c r="C205">
        <f t="shared" si="2"/>
        <v>9.2954937435551881E-3</v>
      </c>
    </row>
    <row r="206" spans="2:3" ht="15.75">
      <c r="B206">
        <v>-3.36</v>
      </c>
      <c r="C206">
        <f t="shared" si="2"/>
        <v>9.4227510473222312E-3</v>
      </c>
    </row>
    <row r="207" spans="2:3" ht="15.75">
      <c r="B207">
        <v>-3.3499999999999996</v>
      </c>
      <c r="C207">
        <f t="shared" si="2"/>
        <v>9.5518688441100577E-3</v>
      </c>
    </row>
    <row r="208" spans="2:3" ht="15.75">
      <c r="B208">
        <v>-3.34</v>
      </c>
      <c r="C208">
        <f t="shared" si="2"/>
        <v>9.6828752514511434E-3</v>
      </c>
    </row>
    <row r="209" spans="2:3" ht="15.75">
      <c r="B209">
        <v>-3.33</v>
      </c>
      <c r="C209">
        <f t="shared" si="2"/>
        <v>9.8157988070880307E-3</v>
      </c>
    </row>
    <row r="210" spans="2:3" ht="15.75">
      <c r="B210">
        <v>-3.3200000000000003</v>
      </c>
      <c r="C210">
        <f t="shared" si="2"/>
        <v>9.9506684746813057E-3</v>
      </c>
    </row>
    <row r="211" spans="2:3" ht="15.75">
      <c r="B211">
        <v>-3.31</v>
      </c>
      <c r="C211">
        <f t="shared" si="2"/>
        <v>1.0087513649570863E-2</v>
      </c>
    </row>
    <row r="212" spans="2:3" ht="15.75">
      <c r="B212">
        <v>-3.3</v>
      </c>
      <c r="C212">
        <f t="shared" si="2"/>
        <v>1.0226364164589961E-2</v>
      </c>
    </row>
    <row r="213" spans="2:3" ht="15.75">
      <c r="B213">
        <v>-3.29</v>
      </c>
      <c r="C213">
        <f t="shared" si="2"/>
        <v>1.0367250295931477E-2</v>
      </c>
    </row>
    <row r="214" spans="2:3" ht="15.75">
      <c r="B214">
        <v>-3.2800000000000002</v>
      </c>
      <c r="C214">
        <f t="shared" si="2"/>
        <v>1.0510202769066009E-2</v>
      </c>
    </row>
    <row r="215" spans="2:3" ht="15.75">
      <c r="B215">
        <v>-3.27</v>
      </c>
      <c r="C215">
        <f t="shared" si="2"/>
        <v>1.0655252764711009E-2</v>
      </c>
    </row>
    <row r="216" spans="2:3" ht="15.75">
      <c r="B216">
        <v>-3.26</v>
      </c>
      <c r="C216">
        <f t="shared" si="2"/>
        <v>1.0802431924850335E-2</v>
      </c>
    </row>
    <row r="217" spans="2:3" ht="15.75">
      <c r="B217">
        <v>-3.25</v>
      </c>
      <c r="C217">
        <f t="shared" si="2"/>
        <v>1.0951772358803619E-2</v>
      </c>
    </row>
    <row r="218" spans="2:3" ht="15.75">
      <c r="B218">
        <v>-3.24</v>
      </c>
      <c r="C218">
        <f t="shared" si="2"/>
        <v>1.1103306649344575E-2</v>
      </c>
    </row>
    <row r="219" spans="2:3" ht="15.75">
      <c r="B219">
        <v>-3.23</v>
      </c>
      <c r="C219">
        <f t="shared" si="2"/>
        <v>1.1257067858867277E-2</v>
      </c>
    </row>
    <row r="220" spans="2:3" ht="15.75">
      <c r="B220">
        <v>-3.2199999999999998</v>
      </c>
      <c r="C220">
        <f t="shared" si="2"/>
        <v>1.1413089535599882E-2</v>
      </c>
    </row>
    <row r="221" spans="2:3" ht="15.75">
      <c r="B221">
        <v>-3.21</v>
      </c>
      <c r="C221">
        <f t="shared" si="2"/>
        <v>1.1571405719864387E-2</v>
      </c>
    </row>
    <row r="222" spans="2:3" ht="15.75">
      <c r="B222">
        <v>-3.2</v>
      </c>
      <c r="C222">
        <f t="shared" si="2"/>
        <v>1.1732050950381833E-2</v>
      </c>
    </row>
    <row r="223" spans="2:3" ht="15.75">
      <c r="B223">
        <v>-3.19</v>
      </c>
      <c r="C223">
        <f t="shared" si="2"/>
        <v>1.1895060270621398E-2</v>
      </c>
    </row>
    <row r="224" spans="2:3" ht="15.75">
      <c r="B224">
        <v>-3.1799999999999997</v>
      </c>
      <c r="C224">
        <f t="shared" si="2"/>
        <v>1.2060469235192614E-2</v>
      </c>
    </row>
    <row r="225" spans="2:3" ht="15.75">
      <c r="B225">
        <v>-3.17</v>
      </c>
      <c r="C225">
        <f t="shared" si="2"/>
        <v>1.2228313916279172E-2</v>
      </c>
    </row>
    <row r="226" spans="2:3" ht="15.75">
      <c r="B226">
        <v>-3.16</v>
      </c>
      <c r="C226">
        <f t="shared" si="2"/>
        <v>1.2398630910113275E-2</v>
      </c>
    </row>
    <row r="227" spans="2:3" ht="15.75">
      <c r="B227">
        <v>-3.15</v>
      </c>
      <c r="C227">
        <f t="shared" si="2"/>
        <v>1.2571457343488862E-2</v>
      </c>
    </row>
    <row r="228" spans="2:3" ht="15.75">
      <c r="B228">
        <v>-3.1399999999999997</v>
      </c>
      <c r="C228">
        <f t="shared" si="2"/>
        <v>1.2746830880312254E-2</v>
      </c>
    </row>
    <row r="229" spans="2:3" ht="15.75">
      <c r="B229">
        <v>-3.13</v>
      </c>
      <c r="C229">
        <f t="shared" si="2"/>
        <v>1.2924789728188996E-2</v>
      </c>
    </row>
    <row r="230" spans="2:3" ht="15.75">
      <c r="B230">
        <v>-3.12</v>
      </c>
      <c r="C230">
        <f t="shared" si="2"/>
        <v>1.3105372645044817E-2</v>
      </c>
    </row>
    <row r="231" spans="2:3" ht="15.75">
      <c r="B231">
        <v>-3.11</v>
      </c>
      <c r="C231">
        <f t="shared" si="2"/>
        <v>1.3288618945779093E-2</v>
      </c>
    </row>
    <row r="232" spans="2:3" ht="15.75">
      <c r="B232">
        <v>-3.0999999999999996</v>
      </c>
      <c r="C232">
        <f t="shared" si="2"/>
        <v>1.3474568508949163E-2</v>
      </c>
    </row>
    <row r="233" spans="2:3" ht="15.75">
      <c r="B233">
        <v>-3.09</v>
      </c>
      <c r="C233">
        <f t="shared" si="2"/>
        <v>1.3663261783483356E-2</v>
      </c>
    </row>
    <row r="234" spans="2:3" ht="15.75">
      <c r="B234">
        <v>-3.08</v>
      </c>
      <c r="C234">
        <f t="shared" si="2"/>
        <v>1.3854739795420741E-2</v>
      </c>
    </row>
    <row r="235" spans="2:3" ht="15.75">
      <c r="B235">
        <v>-3.0700000000000003</v>
      </c>
      <c r="C235">
        <f t="shared" ref="C235:C258" si="3">_xlfn.T.DIST(B235,6,0)</f>
        <v>1.4049044154675547E-2</v>
      </c>
    </row>
    <row r="236" spans="2:3" ht="15.75">
      <c r="B236">
        <v>-3.06</v>
      </c>
      <c r="C236">
        <f t="shared" si="3"/>
        <v>1.4246217061823883E-2</v>
      </c>
    </row>
    <row r="237" spans="2:3" ht="15.75">
      <c r="B237">
        <v>-3.05</v>
      </c>
      <c r="C237">
        <f t="shared" si="3"/>
        <v>1.4446301314910611E-2</v>
      </c>
    </row>
    <row r="238" spans="2:3" ht="15.75">
      <c r="B238">
        <v>-3.04</v>
      </c>
      <c r="C238">
        <f t="shared" si="3"/>
        <v>1.4649340316273607E-2</v>
      </c>
    </row>
    <row r="239" spans="2:3" ht="15.75">
      <c r="B239">
        <v>-3.0300000000000002</v>
      </c>
      <c r="C239">
        <f t="shared" si="3"/>
        <v>1.4855378079383235E-2</v>
      </c>
    </row>
    <row r="240" spans="2:3" ht="15.75">
      <c r="B240">
        <v>-3.02</v>
      </c>
      <c r="C240">
        <f t="shared" si="3"/>
        <v>1.5064459235693894E-2</v>
      </c>
    </row>
    <row r="241" spans="2:3" ht="15.75">
      <c r="B241">
        <v>-3.01</v>
      </c>
      <c r="C241">
        <f t="shared" si="3"/>
        <v>1.5276629041505218E-2</v>
      </c>
    </row>
    <row r="242" spans="2:3" ht="15.75">
      <c r="B242">
        <v>-3</v>
      </c>
      <c r="C242">
        <f t="shared" si="3"/>
        <v>1.5491933384829664E-2</v>
      </c>
    </row>
    <row r="243" spans="2:3" ht="15.75">
      <c r="B243">
        <v>-2.9899999999999998</v>
      </c>
      <c r="C243">
        <f t="shared" si="3"/>
        <v>1.5710418792263797E-2</v>
      </c>
    </row>
    <row r="244" spans="2:3" ht="15.75">
      <c r="B244">
        <v>-2.98</v>
      </c>
      <c r="C244">
        <f t="shared" si="3"/>
        <v>1.5932132435859517E-2</v>
      </c>
    </row>
    <row r="245" spans="2:3" ht="15.75">
      <c r="B245">
        <v>-2.9699999999999998</v>
      </c>
      <c r="C245">
        <f t="shared" si="3"/>
        <v>1.6157122139992455E-2</v>
      </c>
    </row>
    <row r="246" spans="2:3" ht="15.75">
      <c r="B246">
        <v>-2.96</v>
      </c>
      <c r="C246">
        <f t="shared" si="3"/>
        <v>1.638543638822362E-2</v>
      </c>
    </row>
    <row r="247" spans="2:3" ht="15.75">
      <c r="B247">
        <v>-2.95</v>
      </c>
      <c r="C247">
        <f t="shared" si="3"/>
        <v>1.6617124330151018E-2</v>
      </c>
    </row>
    <row r="248" spans="2:3" ht="15.75">
      <c r="B248">
        <v>-2.94</v>
      </c>
      <c r="C248">
        <f t="shared" si="3"/>
        <v>1.6852235788247107E-2</v>
      </c>
    </row>
    <row r="249" spans="2:3" ht="15.75">
      <c r="B249">
        <v>-2.93</v>
      </c>
      <c r="C249">
        <f t="shared" si="3"/>
        <v>1.7090821264678382E-2</v>
      </c>
    </row>
    <row r="250" spans="2:3" ht="15.75">
      <c r="B250">
        <v>-2.92</v>
      </c>
      <c r="C250">
        <f t="shared" si="3"/>
        <v>1.7332931948103064E-2</v>
      </c>
    </row>
    <row r="251" spans="2:3" ht="15.75">
      <c r="B251">
        <v>-2.91</v>
      </c>
      <c r="C251">
        <f t="shared" si="3"/>
        <v>1.7578619720442223E-2</v>
      </c>
    </row>
    <row r="252" spans="2:3" ht="15.75">
      <c r="B252">
        <v>-2.9</v>
      </c>
      <c r="C252">
        <f t="shared" si="3"/>
        <v>1.7827937163620629E-2</v>
      </c>
    </row>
    <row r="253" spans="2:3" ht="15.75">
      <c r="B253">
        <v>-2.89</v>
      </c>
      <c r="C253">
        <f t="shared" si="3"/>
        <v>1.8080937566271826E-2</v>
      </c>
    </row>
    <row r="254" spans="2:3" ht="15.75">
      <c r="B254">
        <v>-2.88</v>
      </c>
      <c r="C254">
        <f t="shared" si="3"/>
        <v>1.8337674930403617E-2</v>
      </c>
    </row>
    <row r="255" spans="2:3" ht="15.75">
      <c r="B255">
        <v>-2.87</v>
      </c>
      <c r="C255">
        <f t="shared" si="3"/>
        <v>1.8598203978018122E-2</v>
      </c>
    </row>
    <row r="256" spans="2:3" ht="15.75">
      <c r="B256">
        <v>-2.86</v>
      </c>
      <c r="C256">
        <f t="shared" si="3"/>
        <v>1.8862580157682114E-2</v>
      </c>
    </row>
    <row r="257" spans="2:4" ht="15.75">
      <c r="B257">
        <v>-2.85</v>
      </c>
      <c r="C257">
        <f t="shared" si="3"/>
        <v>1.9130859651041408E-2</v>
      </c>
    </row>
    <row r="258" spans="2:4" ht="15.75">
      <c r="B258">
        <v>-2.84</v>
      </c>
      <c r="C258">
        <f t="shared" si="3"/>
        <v>1.9403099379274792E-2</v>
      </c>
    </row>
    <row r="259" spans="2:4" ht="15.75">
      <c r="B259">
        <v>-2.83</v>
      </c>
      <c r="D259">
        <f t="shared" ref="D259:D290" si="4">_xlfn.T.DIST(B259,6,0)</f>
        <v>1.9679357009480848E-2</v>
      </c>
    </row>
    <row r="260" spans="2:4" ht="15.75">
      <c r="B260">
        <v>-2.82</v>
      </c>
      <c r="D260">
        <f t="shared" si="4"/>
        <v>1.9959690960992333E-2</v>
      </c>
    </row>
    <row r="261" spans="2:4" ht="15.75">
      <c r="B261">
        <v>-2.81</v>
      </c>
      <c r="D261">
        <f t="shared" si="4"/>
        <v>2.0244160411611836E-2</v>
      </c>
    </row>
    <row r="262" spans="2:4" ht="15.75">
      <c r="B262">
        <v>-2.8</v>
      </c>
      <c r="D262">
        <f t="shared" si="4"/>
        <v>2.0532825303762353E-2</v>
      </c>
    </row>
    <row r="263" spans="2:4" ht="15.75">
      <c r="B263">
        <v>-2.79</v>
      </c>
      <c r="D263">
        <f t="shared" si="4"/>
        <v>2.0825746350546091E-2</v>
      </c>
    </row>
    <row r="264" spans="2:4" ht="15.75">
      <c r="B264">
        <v>-2.78</v>
      </c>
      <c r="D264">
        <f t="shared" si="4"/>
        <v>2.1122985041704997E-2</v>
      </c>
    </row>
    <row r="265" spans="2:4" ht="15.75">
      <c r="B265">
        <v>-2.77</v>
      </c>
      <c r="D265">
        <f t="shared" si="4"/>
        <v>2.1424603649475824E-2</v>
      </c>
    </row>
    <row r="266" spans="2:4" ht="15.75">
      <c r="B266">
        <v>-2.76</v>
      </c>
      <c r="D266">
        <f t="shared" si="4"/>
        <v>2.1730665234332498E-2</v>
      </c>
    </row>
    <row r="267" spans="2:4" ht="15.75">
      <c r="B267">
        <v>-2.75</v>
      </c>
      <c r="D267">
        <f t="shared" si="4"/>
        <v>2.2041233650608245E-2</v>
      </c>
    </row>
    <row r="268" spans="2:4" ht="15.75">
      <c r="B268">
        <v>-2.7399999999999998</v>
      </c>
      <c r="D268">
        <f t="shared" si="4"/>
        <v>2.2356373551990039E-2</v>
      </c>
    </row>
    <row r="269" spans="2:4" ht="15.75">
      <c r="B269">
        <v>-2.73</v>
      </c>
      <c r="D269">
        <f t="shared" si="4"/>
        <v>2.2676150396876961E-2</v>
      </c>
    </row>
    <row r="270" spans="2:4" ht="15.75">
      <c r="B270">
        <v>-2.7199999999999998</v>
      </c>
      <c r="D270">
        <f t="shared" si="4"/>
        <v>2.3000630453594583E-2</v>
      </c>
    </row>
    <row r="271" spans="2:4" ht="15.75">
      <c r="B271">
        <v>-2.71</v>
      </c>
      <c r="D271">
        <f t="shared" si="4"/>
        <v>2.3329880805456824E-2</v>
      </c>
    </row>
    <row r="272" spans="2:4" ht="15.75">
      <c r="B272">
        <v>-2.6999999999999997</v>
      </c>
      <c r="D272">
        <f t="shared" si="4"/>
        <v>2.3663969355666319E-2</v>
      </c>
    </row>
    <row r="273" spans="2:4" ht="15.75">
      <c r="B273">
        <v>-2.69</v>
      </c>
      <c r="D273">
        <f t="shared" si="4"/>
        <v>2.4002964832044595E-2</v>
      </c>
    </row>
    <row r="274" spans="2:4" ht="15.75">
      <c r="B274">
        <v>-2.68</v>
      </c>
      <c r="D274">
        <f t="shared" si="4"/>
        <v>2.4346936791582469E-2</v>
      </c>
    </row>
    <row r="275" spans="2:4" ht="15.75">
      <c r="B275">
        <v>-2.67</v>
      </c>
      <c r="D275">
        <f t="shared" si="4"/>
        <v>2.4695955624801348E-2</v>
      </c>
    </row>
    <row r="276" spans="2:4" ht="15.75">
      <c r="B276">
        <v>-2.66</v>
      </c>
      <c r="D276">
        <f t="shared" si="4"/>
        <v>2.5050092559915322E-2</v>
      </c>
    </row>
    <row r="277" spans="2:4" ht="15.75">
      <c r="B277">
        <v>-2.65</v>
      </c>
      <c r="D277">
        <f t="shared" si="4"/>
        <v>2.5409419666784006E-2</v>
      </c>
    </row>
    <row r="278" spans="2:4" ht="15.75">
      <c r="B278">
        <v>-2.64</v>
      </c>
      <c r="D278">
        <f t="shared" si="4"/>
        <v>2.5774009860645822E-2</v>
      </c>
    </row>
    <row r="279" spans="2:4" ht="15.75">
      <c r="B279">
        <v>-2.63</v>
      </c>
      <c r="D279">
        <f t="shared" si="4"/>
        <v>2.614393690562079E-2</v>
      </c>
    </row>
    <row r="280" spans="2:4" ht="15.75">
      <c r="B280">
        <v>-2.62</v>
      </c>
      <c r="D280">
        <f t="shared" si="4"/>
        <v>2.6519275417971715E-2</v>
      </c>
    </row>
    <row r="281" spans="2:4" ht="15.75">
      <c r="B281">
        <v>-2.61</v>
      </c>
      <c r="D281">
        <f t="shared" si="4"/>
        <v>2.6900100869112757E-2</v>
      </c>
    </row>
    <row r="282" spans="2:4" ht="15.75">
      <c r="B282">
        <v>-2.6</v>
      </c>
      <c r="D282">
        <f t="shared" si="4"/>
        <v>2.728648958835312E-2</v>
      </c>
    </row>
    <row r="283" spans="2:4" ht="15.75">
      <c r="B283">
        <v>-2.59</v>
      </c>
      <c r="D283">
        <f t="shared" si="4"/>
        <v>2.7678518765364694E-2</v>
      </c>
    </row>
    <row r="284" spans="2:4" ht="15.75">
      <c r="B284">
        <v>-2.58</v>
      </c>
      <c r="D284">
        <f t="shared" si="4"/>
        <v>2.8076266452360284E-2</v>
      </c>
    </row>
    <row r="285" spans="2:4" ht="15.75">
      <c r="B285">
        <v>-2.57</v>
      </c>
      <c r="D285">
        <f t="shared" si="4"/>
        <v>2.8479811565970861E-2</v>
      </c>
    </row>
    <row r="286" spans="2:4" ht="15.75">
      <c r="B286">
        <v>-2.56</v>
      </c>
      <c r="D286">
        <f t="shared" si="4"/>
        <v>2.8889233888808045E-2</v>
      </c>
    </row>
    <row r="287" spans="2:4" ht="15.75">
      <c r="B287">
        <v>-2.5499999999999998</v>
      </c>
      <c r="D287">
        <f t="shared" si="4"/>
        <v>2.9304614070698697E-2</v>
      </c>
    </row>
    <row r="288" spans="2:4" ht="15.75">
      <c r="B288">
        <v>-2.54</v>
      </c>
      <c r="D288">
        <f t="shared" si="4"/>
        <v>2.972603362957835E-2</v>
      </c>
    </row>
    <row r="289" spans="2:4" ht="15.75">
      <c r="B289">
        <v>-2.5299999999999998</v>
      </c>
      <c r="D289">
        <f t="shared" si="4"/>
        <v>3.0153574952028927E-2</v>
      </c>
    </row>
    <row r="290" spans="2:4" ht="15.75">
      <c r="B290">
        <v>-2.52</v>
      </c>
      <c r="D290">
        <f t="shared" si="4"/>
        <v>3.0587321293446587E-2</v>
      </c>
    </row>
    <row r="291" spans="2:4" ht="15.75">
      <c r="B291">
        <v>-2.5099999999999998</v>
      </c>
      <c r="D291">
        <f t="shared" ref="D291:D322" si="5">_xlfn.T.DIST(B291,6,0)</f>
        <v>3.1027356777825234E-2</v>
      </c>
    </row>
    <row r="292" spans="2:4" ht="15.75">
      <c r="B292">
        <v>-2.5</v>
      </c>
      <c r="D292">
        <f t="shared" si="5"/>
        <v>3.147376639714014E-2</v>
      </c>
    </row>
    <row r="293" spans="2:4" ht="15.75">
      <c r="B293">
        <v>-2.4899999999999998</v>
      </c>
      <c r="D293">
        <f t="shared" si="5"/>
        <v>3.1926636010316915E-2</v>
      </c>
    </row>
    <row r="294" spans="2:4" ht="15.75">
      <c r="B294">
        <v>-2.48</v>
      </c>
      <c r="D294">
        <f t="shared" si="5"/>
        <v>3.238605234176891E-2</v>
      </c>
    </row>
    <row r="295" spans="2:4" ht="15.75">
      <c r="B295">
        <v>-2.4699999999999998</v>
      </c>
      <c r="D295">
        <f t="shared" si="5"/>
        <v>3.2852102979488547E-2</v>
      </c>
    </row>
    <row r="296" spans="2:4" ht="15.75">
      <c r="B296">
        <v>-2.46</v>
      </c>
      <c r="D296">
        <f t="shared" si="5"/>
        <v>3.3324876372674277E-2</v>
      </c>
    </row>
    <row r="297" spans="2:4" ht="15.75">
      <c r="B297">
        <v>-2.4499999999999997</v>
      </c>
      <c r="D297">
        <f t="shared" si="5"/>
        <v>3.3804461828877738E-2</v>
      </c>
    </row>
    <row r="298" spans="2:4" ht="15.75">
      <c r="B298">
        <v>-2.44</v>
      </c>
      <c r="D298">
        <f t="shared" si="5"/>
        <v>3.4290949510652736E-2</v>
      </c>
    </row>
    <row r="299" spans="2:4" ht="15.75">
      <c r="B299">
        <v>-2.4300000000000002</v>
      </c>
      <c r="D299">
        <f t="shared" si="5"/>
        <v>3.4784430431689287E-2</v>
      </c>
    </row>
    <row r="300" spans="2:4" ht="15.75">
      <c r="B300">
        <v>-2.42</v>
      </c>
      <c r="D300">
        <f t="shared" si="5"/>
        <v>3.5284996452413939E-2</v>
      </c>
    </row>
    <row r="301" spans="2:4" ht="15.75">
      <c r="B301">
        <v>-2.41</v>
      </c>
      <c r="D301">
        <f t="shared" si="5"/>
        <v>3.5792740275038579E-2</v>
      </c>
    </row>
    <row r="302" spans="2:4" ht="15.75">
      <c r="B302">
        <v>-2.4</v>
      </c>
      <c r="D302">
        <f t="shared" si="5"/>
        <v>3.6307755438038727E-2</v>
      </c>
    </row>
    <row r="303" spans="2:4" ht="15.75">
      <c r="B303">
        <v>-2.39</v>
      </c>
      <c r="D303">
        <f t="shared" si="5"/>
        <v>3.6830136310041867E-2</v>
      </c>
    </row>
    <row r="304" spans="2:4" ht="15.75">
      <c r="B304">
        <v>-2.38</v>
      </c>
      <c r="D304">
        <f t="shared" si="5"/>
        <v>3.7359978083107086E-2</v>
      </c>
    </row>
    <row r="305" spans="2:4" ht="15.75">
      <c r="B305">
        <v>-2.37</v>
      </c>
      <c r="D305">
        <f t="shared" si="5"/>
        <v>3.7897376765374947E-2</v>
      </c>
    </row>
    <row r="306" spans="2:4" ht="15.75">
      <c r="B306">
        <v>-2.36</v>
      </c>
      <c r="D306">
        <f t="shared" si="5"/>
        <v>3.8442429173068678E-2</v>
      </c>
    </row>
    <row r="307" spans="2:4" ht="15.75">
      <c r="B307">
        <v>-2.35</v>
      </c>
      <c r="D307">
        <f t="shared" si="5"/>
        <v>3.8995232921824802E-2</v>
      </c>
    </row>
    <row r="308" spans="2:4" ht="15.75">
      <c r="B308">
        <v>-2.34</v>
      </c>
      <c r="D308">
        <f t="shared" si="5"/>
        <v>3.955588641733316E-2</v>
      </c>
    </row>
    <row r="309" spans="2:4" ht="15.75">
      <c r="B309">
        <v>-2.33</v>
      </c>
      <c r="D309">
        <f t="shared" si="5"/>
        <v>4.0124488845264095E-2</v>
      </c>
    </row>
    <row r="310" spans="2:4" ht="15.75">
      <c r="B310">
        <v>-2.3199999999999998</v>
      </c>
      <c r="D310">
        <f t="shared" si="5"/>
        <v>4.070114016046196E-2</v>
      </c>
    </row>
    <row r="311" spans="2:4" ht="15.75">
      <c r="B311">
        <v>-2.31</v>
      </c>
      <c r="D311">
        <f t="shared" si="5"/>
        <v>4.1285941075381805E-2</v>
      </c>
    </row>
    <row r="312" spans="2:4" ht="15.75">
      <c r="B312">
        <v>-2.2999999999999998</v>
      </c>
      <c r="D312">
        <f t="shared" si="5"/>
        <v>4.1878993047748059E-2</v>
      </c>
    </row>
    <row r="313" spans="2:4" ht="15.75">
      <c r="B313">
        <v>-2.29</v>
      </c>
      <c r="D313">
        <f t="shared" si="5"/>
        <v>4.2480398267410756E-2</v>
      </c>
    </row>
    <row r="314" spans="2:4" ht="15.75">
      <c r="B314">
        <v>-2.2799999999999998</v>
      </c>
      <c r="D314">
        <f t="shared" si="5"/>
        <v>4.3090259642378143E-2</v>
      </c>
    </row>
    <row r="315" spans="2:4" ht="15.75">
      <c r="B315">
        <v>-2.27</v>
      </c>
      <c r="D315">
        <f t="shared" si="5"/>
        <v>4.370868078400008E-2</v>
      </c>
    </row>
    <row r="316" spans="2:4" ht="15.75">
      <c r="B316">
        <v>-2.2599999999999998</v>
      </c>
      <c r="D316">
        <f t="shared" si="5"/>
        <v>4.4335765991280467E-2</v>
      </c>
    </row>
    <row r="317" spans="2:4" ht="15.75">
      <c r="B317">
        <v>-2.25</v>
      </c>
      <c r="D317">
        <f t="shared" si="5"/>
        <v>4.4971620234292513E-2</v>
      </c>
    </row>
    <row r="318" spans="2:4" ht="15.75">
      <c r="B318">
        <v>-2.2399999999999998</v>
      </c>
      <c r="D318">
        <f t="shared" si="5"/>
        <v>4.5616349136674533E-2</v>
      </c>
    </row>
    <row r="319" spans="2:4" ht="15.75">
      <c r="B319">
        <v>-2.23</v>
      </c>
      <c r="D319">
        <f t="shared" si="5"/>
        <v>4.6270058957179401E-2</v>
      </c>
    </row>
    <row r="320" spans="2:4" ht="15.75">
      <c r="B320">
        <v>-2.2199999999999998</v>
      </c>
      <c r="D320">
        <f t="shared" si="5"/>
        <v>4.6932856570254727E-2</v>
      </c>
    </row>
    <row r="321" spans="2:4" ht="15.75">
      <c r="B321">
        <v>-2.21</v>
      </c>
      <c r="D321">
        <f t="shared" si="5"/>
        <v>4.760484944562627E-2</v>
      </c>
    </row>
    <row r="322" spans="2:4" ht="15.75">
      <c r="B322">
        <v>-2.1999999999999997</v>
      </c>
      <c r="D322">
        <f t="shared" si="5"/>
        <v>4.828614562686119E-2</v>
      </c>
    </row>
    <row r="323" spans="2:4" ht="15.75">
      <c r="B323">
        <v>-2.19</v>
      </c>
      <c r="D323">
        <f t="shared" ref="D323:D358" si="6">_xlfn.T.DIST(B323,6,0)</f>
        <v>4.8976853708883369E-2</v>
      </c>
    </row>
    <row r="324" spans="2:4" ht="15.75">
      <c r="B324">
        <v>-2.1800000000000002</v>
      </c>
      <c r="D324">
        <f t="shared" si="6"/>
        <v>4.9677082814416525E-2</v>
      </c>
    </row>
    <row r="325" spans="2:4" ht="15.75">
      <c r="B325">
        <v>-2.17</v>
      </c>
      <c r="D325">
        <f t="shared" si="6"/>
        <v>5.0386942569326999E-2</v>
      </c>
    </row>
    <row r="326" spans="2:4" ht="15.75">
      <c r="B326">
        <v>-2.16</v>
      </c>
      <c r="D326">
        <f t="shared" si="6"/>
        <v>5.1106543076841468E-2</v>
      </c>
    </row>
    <row r="327" spans="2:4" ht="15.75">
      <c r="B327">
        <v>-2.15</v>
      </c>
      <c r="D327">
        <f t="shared" si="6"/>
        <v>5.1835994890611747E-2</v>
      </c>
    </row>
    <row r="328" spans="2:4" ht="15.75">
      <c r="B328">
        <v>-2.14</v>
      </c>
      <c r="D328">
        <f t="shared" si="6"/>
        <v>5.2575408986600396E-2</v>
      </c>
    </row>
    <row r="329" spans="2:4" ht="15.75">
      <c r="B329">
        <v>-2.13</v>
      </c>
      <c r="D329">
        <f t="shared" si="6"/>
        <v>5.3324896733759945E-2</v>
      </c>
    </row>
    <row r="330" spans="2:4" ht="15.75">
      <c r="B330">
        <v>-2.12</v>
      </c>
      <c r="D330">
        <f t="shared" si="6"/>
        <v>5.4084569863478781E-2</v>
      </c>
    </row>
    <row r="331" spans="2:4" ht="15.75">
      <c r="B331">
        <v>-2.11</v>
      </c>
      <c r="D331">
        <f t="shared" si="6"/>
        <v>5.4854540437766552E-2</v>
      </c>
    </row>
    <row r="332" spans="2:4" ht="15.75">
      <c r="B332">
        <v>-2.1</v>
      </c>
      <c r="D332">
        <f t="shared" si="6"/>
        <v>5.5634920816151505E-2</v>
      </c>
    </row>
    <row r="333" spans="2:4" ht="15.75">
      <c r="B333">
        <v>-2.09</v>
      </c>
      <c r="D333">
        <f t="shared" si="6"/>
        <v>5.6425823621262958E-2</v>
      </c>
    </row>
    <row r="334" spans="2:4" ht="15.75">
      <c r="B334">
        <v>-2.08</v>
      </c>
      <c r="D334">
        <f t="shared" si="6"/>
        <v>5.7227361703071113E-2</v>
      </c>
    </row>
    <row r="335" spans="2:4" ht="15.75">
      <c r="B335">
        <v>-2.0699999999999998</v>
      </c>
      <c r="D335">
        <f t="shared" si="6"/>
        <v>5.803964810175747E-2</v>
      </c>
    </row>
    <row r="336" spans="2:4" ht="15.75">
      <c r="B336">
        <v>-2.06</v>
      </c>
      <c r="D336">
        <f t="shared" si="6"/>
        <v>5.8862796009187521E-2</v>
      </c>
    </row>
    <row r="337" spans="2:4" ht="15.75">
      <c r="B337">
        <v>-2.0499999999999998</v>
      </c>
      <c r="D337">
        <f t="shared" si="6"/>
        <v>5.9696918728960088E-2</v>
      </c>
    </row>
    <row r="338" spans="2:4" ht="15.75">
      <c r="B338">
        <v>-2.04</v>
      </c>
      <c r="D338">
        <f t="shared" si="6"/>
        <v>6.0542129635004799E-2</v>
      </c>
    </row>
    <row r="339" spans="2:4" ht="15.75">
      <c r="B339">
        <v>-2.0299999999999998</v>
      </c>
      <c r="D339">
        <f t="shared" si="6"/>
        <v>6.1398542128701529E-2</v>
      </c>
    </row>
    <row r="340" spans="2:4" ht="15.75">
      <c r="B340">
        <v>-2.02</v>
      </c>
      <c r="D340">
        <f t="shared" si="6"/>
        <v>6.226626959449464E-2</v>
      </c>
    </row>
    <row r="341" spans="2:4" ht="15.75">
      <c r="B341">
        <v>-2.0099999999999998</v>
      </c>
      <c r="D341">
        <f t="shared" si="6"/>
        <v>6.3145425353975992E-2</v>
      </c>
    </row>
    <row r="342" spans="2:4" ht="15.75">
      <c r="B342">
        <v>-2</v>
      </c>
      <c r="D342">
        <f t="shared" si="6"/>
        <v>6.4036122618409685E-2</v>
      </c>
    </row>
    <row r="343" spans="2:4" ht="15.75">
      <c r="B343">
        <v>-1.9899999999999998</v>
      </c>
      <c r="D343">
        <f t="shared" si="6"/>
        <v>6.4938474439673571E-2</v>
      </c>
    </row>
    <row r="344" spans="2:4" ht="15.75">
      <c r="B344">
        <v>-1.98</v>
      </c>
      <c r="D344">
        <f t="shared" si="6"/>
        <v>6.585259365959055E-2</v>
      </c>
    </row>
    <row r="345" spans="2:4" ht="15.75">
      <c r="B345">
        <v>-1.9699999999999998</v>
      </c>
      <c r="D345">
        <f t="shared" si="6"/>
        <v>6.6778592857625607E-2</v>
      </c>
    </row>
    <row r="346" spans="2:4" ht="15.75">
      <c r="B346">
        <v>-1.96</v>
      </c>
      <c r="D346">
        <f t="shared" si="6"/>
        <v>6.7716584296923288E-2</v>
      </c>
    </row>
    <row r="347" spans="2:4" ht="15.75">
      <c r="B347">
        <v>-1.9499999999999997</v>
      </c>
      <c r="D347">
        <f t="shared" si="6"/>
        <v>6.8666679868661068E-2</v>
      </c>
    </row>
    <row r="348" spans="2:4" ht="15.75">
      <c r="B348">
        <v>-1.94</v>
      </c>
      <c r="D348">
        <f t="shared" si="6"/>
        <v>6.9628991034695012E-2</v>
      </c>
    </row>
    <row r="349" spans="2:4" ht="15.75">
      <c r="B349">
        <v>-1.9299999999999997</v>
      </c>
      <c r="D349">
        <f t="shared" si="6"/>
        <v>7.0603628768474758E-2</v>
      </c>
    </row>
    <row r="350" spans="2:4" ht="15.75">
      <c r="B350">
        <v>-1.92</v>
      </c>
      <c r="D350">
        <f t="shared" si="6"/>
        <v>7.159070349420471E-2</v>
      </c>
    </row>
    <row r="351" spans="2:4" ht="15.75">
      <c r="B351">
        <v>-1.9100000000000001</v>
      </c>
      <c r="D351">
        <f t="shared" si="6"/>
        <v>7.2590325024230282E-2</v>
      </c>
    </row>
    <row r="352" spans="2:4" ht="15.75">
      <c r="B352">
        <v>-1.9</v>
      </c>
      <c r="D352">
        <f t="shared" si="6"/>
        <v>7.3602602494627078E-2</v>
      </c>
    </row>
    <row r="353" spans="2:4" ht="15.75">
      <c r="B353">
        <v>-1.8900000000000001</v>
      </c>
      <c r="D353">
        <f t="shared" si="6"/>
        <v>7.4627644298973783E-2</v>
      </c>
    </row>
    <row r="354" spans="2:4" ht="15.75">
      <c r="B354">
        <v>-1.88</v>
      </c>
      <c r="D354">
        <f t="shared" si="6"/>
        <v>7.5665558020288778E-2</v>
      </c>
    </row>
    <row r="355" spans="2:4" ht="15.75">
      <c r="B355">
        <v>-1.87</v>
      </c>
      <c r="D355">
        <f t="shared" si="6"/>
        <v>7.6716450361111896E-2</v>
      </c>
    </row>
    <row r="356" spans="2:4" ht="15.75">
      <c r="B356">
        <v>-1.8599999999999999</v>
      </c>
      <c r="D356">
        <f t="shared" si="6"/>
        <v>7.7780427071714439E-2</v>
      </c>
    </row>
    <row r="357" spans="2:4" ht="15.75">
      <c r="B357">
        <v>-1.85</v>
      </c>
      <c r="D357">
        <f t="shared" si="6"/>
        <v>7.8857592876419955E-2</v>
      </c>
    </row>
    <row r="358" spans="2:4" ht="15.75">
      <c r="B358">
        <v>-1.8399999999999999</v>
      </c>
      <c r="D358">
        <f t="shared" si="6"/>
        <v>7.9948051398022427E-2</v>
      </c>
    </row>
    <row r="359" spans="2:4" ht="15.75">
      <c r="B359">
        <v>-1.83</v>
      </c>
      <c r="D359">
        <f t="shared" ref="D359:D422" si="7">_xlfn.T.DIST(B359,9,0)</f>
        <v>7.9788807854521887E-2</v>
      </c>
    </row>
    <row r="360" spans="2:4" ht="15.75">
      <c r="B360">
        <v>-1.8199999999999998</v>
      </c>
      <c r="D360">
        <f t="shared" si="7"/>
        <v>8.0978506724982843E-2</v>
      </c>
    </row>
    <row r="361" spans="2:4" ht="15.75">
      <c r="B361">
        <v>-1.81</v>
      </c>
      <c r="D361">
        <f t="shared" si="7"/>
        <v>8.2182861279614008E-2</v>
      </c>
    </row>
    <row r="362" spans="2:4" ht="15.75">
      <c r="B362">
        <v>-1.7999999999999998</v>
      </c>
      <c r="D362">
        <f t="shared" si="7"/>
        <v>8.3401959822139882E-2</v>
      </c>
    </row>
    <row r="363" spans="2:4" ht="15.75">
      <c r="B363">
        <v>-1.79</v>
      </c>
      <c r="D363">
        <f t="shared" si="7"/>
        <v>8.4635888389218608E-2</v>
      </c>
    </row>
    <row r="364" spans="2:4" ht="15.75">
      <c r="B364">
        <v>-1.7799999999999998</v>
      </c>
      <c r="D364">
        <f t="shared" si="7"/>
        <v>8.5884730652569824E-2</v>
      </c>
    </row>
    <row r="365" spans="2:4" ht="15.75">
      <c r="B365">
        <v>-1.77</v>
      </c>
      <c r="D365">
        <f t="shared" si="7"/>
        <v>8.7148567819553449E-2</v>
      </c>
    </row>
    <row r="366" spans="2:4" ht="15.75">
      <c r="B366">
        <v>-1.7599999999999998</v>
      </c>
      <c r="D366">
        <f t="shared" si="7"/>
        <v>8.8427478532223755E-2</v>
      </c>
    </row>
    <row r="367" spans="2:4" ht="15.75">
      <c r="B367">
        <v>-1.75</v>
      </c>
      <c r="D367">
        <f t="shared" si="7"/>
        <v>8.9721538764883646E-2</v>
      </c>
    </row>
    <row r="368" spans="2:4" ht="15.75">
      <c r="B368">
        <v>-1.7399999999999998</v>
      </c>
      <c r="D368">
        <f t="shared" si="7"/>
        <v>9.1030821720168395E-2</v>
      </c>
    </row>
    <row r="369" spans="2:4" ht="15.75">
      <c r="B369">
        <v>-1.73</v>
      </c>
      <c r="D369">
        <f t="shared" si="7"/>
        <v>9.2355397723687824E-2</v>
      </c>
    </row>
    <row r="370" spans="2:4" ht="15.75">
      <c r="B370">
        <v>-1.7199999999999998</v>
      </c>
      <c r="D370">
        <f t="shared" si="7"/>
        <v>9.3695334117261844E-2</v>
      </c>
    </row>
    <row r="371" spans="2:4" ht="15.75">
      <c r="B371">
        <v>-1.71</v>
      </c>
      <c r="D371">
        <f t="shared" si="7"/>
        <v>9.5050695150782627E-2</v>
      </c>
    </row>
    <row r="372" spans="2:4" ht="15.75">
      <c r="B372">
        <v>-1.6999999999999997</v>
      </c>
      <c r="D372">
        <f t="shared" si="7"/>
        <v>9.6421541872743738E-2</v>
      </c>
    </row>
    <row r="373" spans="2:4" ht="15.75">
      <c r="B373">
        <v>-1.69</v>
      </c>
      <c r="D373">
        <f t="shared" si="7"/>
        <v>9.7807932019474492E-2</v>
      </c>
    </row>
    <row r="374" spans="2:4" ht="15.75">
      <c r="B374">
        <v>-1.6799999999999997</v>
      </c>
      <c r="D374">
        <f t="shared" si="7"/>
        <v>9.9209919903125179E-2</v>
      </c>
    </row>
    <row r="375" spans="2:4" ht="15.75">
      <c r="B375">
        <v>-1.67</v>
      </c>
      <c r="D375">
        <f t="shared" si="7"/>
        <v>0.10062755629844691</v>
      </c>
    </row>
    <row r="376" spans="2:4" ht="15.75">
      <c r="B376">
        <v>-1.6600000000000001</v>
      </c>
      <c r="D376">
        <f t="shared" si="7"/>
        <v>0.10206088832841673</v>
      </c>
    </row>
    <row r="377" spans="2:4" ht="15.75">
      <c r="B377">
        <v>-1.65</v>
      </c>
      <c r="D377">
        <f t="shared" si="7"/>
        <v>0.10350995934875833</v>
      </c>
    </row>
    <row r="378" spans="2:4" ht="15.75">
      <c r="B378">
        <v>-1.6400000000000001</v>
      </c>
      <c r="D378">
        <f t="shared" si="7"/>
        <v>0.1049748088314129</v>
      </c>
    </row>
    <row r="379" spans="2:4" ht="15.75">
      <c r="B379">
        <v>-1.63</v>
      </c>
      <c r="D379">
        <f t="shared" si="7"/>
        <v>0.10645547224701861</v>
      </c>
    </row>
    <row r="380" spans="2:4" ht="15.75">
      <c r="B380">
        <v>-1.62</v>
      </c>
      <c r="D380">
        <f t="shared" si="7"/>
        <v>0.10795198094645703</v>
      </c>
    </row>
    <row r="381" spans="2:4" ht="15.75">
      <c r="B381">
        <v>-1.6099999999999999</v>
      </c>
      <c r="D381">
        <f t="shared" si="7"/>
        <v>0.10946436204153143</v>
      </c>
    </row>
    <row r="382" spans="2:4" ht="15.75">
      <c r="B382">
        <v>-1.6</v>
      </c>
      <c r="D382">
        <f t="shared" si="7"/>
        <v>0.11099263828484215</v>
      </c>
    </row>
    <row r="383" spans="2:4" ht="15.75">
      <c r="B383">
        <v>-1.5899999999999999</v>
      </c>
      <c r="D383">
        <f t="shared" si="7"/>
        <v>0.11253682794892891</v>
      </c>
    </row>
    <row r="384" spans="2:4" ht="15.75">
      <c r="B384">
        <v>-1.58</v>
      </c>
      <c r="D384">
        <f t="shared" si="7"/>
        <v>0.11409694470475161</v>
      </c>
    </row>
    <row r="385" spans="2:4" ht="15.75">
      <c r="B385">
        <v>-1.5699999999999998</v>
      </c>
      <c r="D385">
        <f t="shared" si="7"/>
        <v>0.11567299749958666</v>
      </c>
    </row>
    <row r="386" spans="2:4" ht="15.75">
      <c r="B386">
        <v>-1.56</v>
      </c>
      <c r="D386">
        <f t="shared" si="7"/>
        <v>0.11726499043441509</v>
      </c>
    </row>
    <row r="387" spans="2:4" ht="15.75">
      <c r="B387">
        <v>-1.5499999999999998</v>
      </c>
      <c r="D387">
        <f t="shared" si="7"/>
        <v>0.11887292264088681</v>
      </c>
    </row>
    <row r="388" spans="2:4" ht="15.75">
      <c r="B388">
        <v>-1.54</v>
      </c>
      <c r="D388">
        <f t="shared" si="7"/>
        <v>0.12049678815794287</v>
      </c>
    </row>
    <row r="389" spans="2:4" ht="15.75">
      <c r="B389">
        <v>-1.5299999999999998</v>
      </c>
      <c r="D389">
        <f t="shared" si="7"/>
        <v>0.12213657580818739</v>
      </c>
    </row>
    <row r="390" spans="2:4" ht="15.75">
      <c r="B390">
        <v>-1.52</v>
      </c>
      <c r="D390">
        <f t="shared" si="7"/>
        <v>0.12379226907409663</v>
      </c>
    </row>
    <row r="391" spans="2:4" ht="15.75">
      <c r="B391">
        <v>-1.5099999999999998</v>
      </c>
      <c r="D391">
        <f t="shared" si="7"/>
        <v>0.12546384597416296</v>
      </c>
    </row>
    <row r="392" spans="2:4" ht="15.75">
      <c r="B392">
        <v>-1.5</v>
      </c>
      <c r="D392">
        <f t="shared" si="7"/>
        <v>0.12715127893906839</v>
      </c>
    </row>
    <row r="393" spans="2:4" ht="15.75">
      <c r="B393">
        <v>-1.4899999999999998</v>
      </c>
      <c r="D393">
        <f t="shared" si="7"/>
        <v>0.12885453468799113</v>
      </c>
    </row>
    <row r="394" spans="2:4" ht="15.75">
      <c r="B394">
        <v>-1.48</v>
      </c>
      <c r="D394">
        <f t="shared" si="7"/>
        <v>0.13057357410514714</v>
      </c>
    </row>
    <row r="395" spans="2:4" ht="15.75">
      <c r="B395">
        <v>-1.4699999999999998</v>
      </c>
      <c r="D395">
        <f t="shared" si="7"/>
        <v>0.13230835211667474</v>
      </c>
    </row>
    <row r="396" spans="2:4" ht="15.75">
      <c r="B396">
        <v>-1.46</v>
      </c>
      <c r="D396">
        <f t="shared" si="7"/>
        <v>0.13405881756797222</v>
      </c>
    </row>
    <row r="397" spans="2:4" ht="15.75">
      <c r="B397">
        <v>-1.4499999999999997</v>
      </c>
      <c r="D397">
        <f t="shared" si="7"/>
        <v>0.1358249131016023</v>
      </c>
    </row>
    <row r="398" spans="2:4" ht="15.75">
      <c r="B398">
        <v>-1.44</v>
      </c>
      <c r="D398">
        <f t="shared" si="7"/>
        <v>0.13760657503587875</v>
      </c>
    </row>
    <row r="399" spans="2:4" ht="15.75">
      <c r="B399">
        <v>-1.4299999999999997</v>
      </c>
      <c r="D399">
        <f t="shared" si="7"/>
        <v>0.13940373324425631</v>
      </c>
    </row>
    <row r="400" spans="2:4" ht="15.75">
      <c r="B400">
        <v>-1.42</v>
      </c>
      <c r="D400">
        <f t="shared" si="7"/>
        <v>0.14121631103564461</v>
      </c>
    </row>
    <row r="401" spans="2:4" ht="15.75">
      <c r="B401">
        <v>-1.4100000000000001</v>
      </c>
      <c r="D401">
        <f t="shared" si="7"/>
        <v>0.14304422503577299</v>
      </c>
    </row>
    <row r="402" spans="2:4" ht="15.75">
      <c r="B402">
        <v>-1.4</v>
      </c>
      <c r="D402">
        <f t="shared" si="7"/>
        <v>0.14488738506973386</v>
      </c>
    </row>
    <row r="403" spans="2:4" ht="15.75">
      <c r="B403">
        <v>-1.3900000000000001</v>
      </c>
      <c r="D403">
        <f t="shared" si="7"/>
        <v>0.14674569404583526</v>
      </c>
    </row>
    <row r="404" spans="2:4" ht="15.75">
      <c r="B404">
        <v>-1.38</v>
      </c>
      <c r="D404">
        <f t="shared" si="7"/>
        <v>0.14861904784089849</v>
      </c>
    </row>
    <row r="405" spans="2:4" ht="15.75">
      <c r="B405">
        <v>-1.37</v>
      </c>
      <c r="D405">
        <f t="shared" si="7"/>
        <v>0.15050733518713436</v>
      </c>
    </row>
    <row r="406" spans="2:4" ht="15.75">
      <c r="B406">
        <v>-1.3599999999999999</v>
      </c>
      <c r="D406">
        <f t="shared" si="7"/>
        <v>0.1524104375607408</v>
      </c>
    </row>
    <row r="407" spans="2:4" ht="15.75">
      <c r="B407">
        <v>-1.35</v>
      </c>
      <c r="D407">
        <f t="shared" si="7"/>
        <v>0.15432822907236043</v>
      </c>
    </row>
    <row r="408" spans="2:4" ht="15.75">
      <c r="B408">
        <v>-1.3399999999999999</v>
      </c>
      <c r="D408">
        <f t="shared" si="7"/>
        <v>0.15626057635954485</v>
      </c>
    </row>
    <row r="409" spans="2:4" ht="15.75">
      <c r="B409">
        <v>-1.33</v>
      </c>
      <c r="D409">
        <f t="shared" si="7"/>
        <v>0.15820733848136997</v>
      </c>
    </row>
    <row r="410" spans="2:4" ht="15.75">
      <c r="B410">
        <v>-1.3199999999999998</v>
      </c>
      <c r="D410">
        <f t="shared" si="7"/>
        <v>0.16016836681535346</v>
      </c>
    </row>
    <row r="411" spans="2:4" ht="15.75">
      <c r="B411">
        <v>-1.31</v>
      </c>
      <c r="D411">
        <f t="shared" si="7"/>
        <v>0.16214350495682237</v>
      </c>
    </row>
    <row r="412" spans="2:4" ht="15.75">
      <c r="B412">
        <v>-1.2999999999999998</v>
      </c>
      <c r="D412">
        <f t="shared" si="7"/>
        <v>0.16413258862088706</v>
      </c>
    </row>
    <row r="413" spans="2:4" ht="15.75">
      <c r="B413">
        <v>-1.29</v>
      </c>
      <c r="D413">
        <f t="shared" si="7"/>
        <v>0.16613544554717266</v>
      </c>
    </row>
    <row r="414" spans="2:4" ht="15.75">
      <c r="B414">
        <v>-1.2799999999999998</v>
      </c>
      <c r="D414">
        <f t="shared" si="7"/>
        <v>0.16815189540746761</v>
      </c>
    </row>
    <row r="415" spans="2:4" ht="15.75">
      <c r="B415">
        <v>-1.27</v>
      </c>
      <c r="D415">
        <f t="shared" si="7"/>
        <v>0.17018174971644459</v>
      </c>
    </row>
    <row r="416" spans="2:4" ht="15.75">
      <c r="B416">
        <v>-1.2599999999999998</v>
      </c>
      <c r="D416">
        <f t="shared" si="7"/>
        <v>0.17222481174561527</v>
      </c>
    </row>
    <row r="417" spans="2:4" ht="15.75">
      <c r="B417">
        <v>-1.25</v>
      </c>
      <c r="D417">
        <f t="shared" si="7"/>
        <v>0.17428087644067783</v>
      </c>
    </row>
    <row r="418" spans="2:4" ht="15.75">
      <c r="B418">
        <v>-1.2399999999999998</v>
      </c>
      <c r="D418">
        <f t="shared" si="7"/>
        <v>0.17634973034242066</v>
      </c>
    </row>
    <row r="419" spans="2:4" ht="15.75">
      <c r="B419">
        <v>-1.23</v>
      </c>
      <c r="D419">
        <f t="shared" si="7"/>
        <v>0.17843115151134278</v>
      </c>
    </row>
    <row r="420" spans="2:4" ht="15.75">
      <c r="B420">
        <v>-1.2199999999999998</v>
      </c>
      <c r="D420">
        <f t="shared" si="7"/>
        <v>0.18052490945615651</v>
      </c>
    </row>
    <row r="421" spans="2:4" ht="15.75">
      <c r="B421">
        <v>-1.21</v>
      </c>
      <c r="D421">
        <f t="shared" si="7"/>
        <v>0.18263076506633433</v>
      </c>
    </row>
    <row r="422" spans="2:4" ht="15.75">
      <c r="B422">
        <v>-1.1999999999999997</v>
      </c>
      <c r="D422">
        <f t="shared" si="7"/>
        <v>0.18474847054886542</v>
      </c>
    </row>
    <row r="423" spans="2:4" ht="15.75">
      <c r="B423">
        <v>-1.19</v>
      </c>
      <c r="D423">
        <f t="shared" ref="D423:D486" si="8">_xlfn.T.DIST(B423,9,0)</f>
        <v>0.18687776936938505</v>
      </c>
    </row>
    <row r="424" spans="2:4" ht="15.75">
      <c r="B424">
        <v>-1.1799999999999997</v>
      </c>
      <c r="D424">
        <f t="shared" si="8"/>
        <v>0.189018396197843</v>
      </c>
    </row>
    <row r="425" spans="2:4" ht="15.75">
      <c r="B425">
        <v>-1.17</v>
      </c>
      <c r="D425">
        <f t="shared" si="8"/>
        <v>0.19117007685887202</v>
      </c>
    </row>
    <row r="426" spans="2:4" ht="15.75">
      <c r="B426">
        <v>-1.1600000000000001</v>
      </c>
      <c r="D426">
        <f t="shared" si="8"/>
        <v>0.19333252828702238</v>
      </c>
    </row>
    <row r="427" spans="2:4" ht="15.75">
      <c r="B427">
        <v>-1.1499999999999999</v>
      </c>
      <c r="D427">
        <f t="shared" si="8"/>
        <v>0.19550545848702419</v>
      </c>
    </row>
    <row r="428" spans="2:4" ht="15.75">
      <c r="B428">
        <v>-1.1400000000000001</v>
      </c>
      <c r="D428">
        <f t="shared" si="8"/>
        <v>0.19768856649923774</v>
      </c>
    </row>
    <row r="429" spans="2:4" ht="15.75">
      <c r="B429">
        <v>-1.1299999999999999</v>
      </c>
      <c r="D429">
        <f t="shared" si="8"/>
        <v>0.1998815423704558</v>
      </c>
    </row>
    <row r="430" spans="2:4" ht="15.75">
      <c r="B430">
        <v>-1.1200000000000001</v>
      </c>
      <c r="D430">
        <f t="shared" si="8"/>
        <v>0.20208406713021163</v>
      </c>
    </row>
    <row r="431" spans="2:4" ht="15.75">
      <c r="B431">
        <v>-1.1099999999999999</v>
      </c>
      <c r="D431">
        <f t="shared" si="8"/>
        <v>0.20429581277275577</v>
      </c>
    </row>
    <row r="432" spans="2:4" ht="15.75">
      <c r="B432">
        <v>-1.1000000000000001</v>
      </c>
      <c r="D432">
        <f t="shared" si="8"/>
        <v>0.20651644224485111</v>
      </c>
    </row>
    <row r="433" spans="2:4" ht="15.75">
      <c r="B433">
        <v>-1.0899999999999999</v>
      </c>
      <c r="D433">
        <f t="shared" si="8"/>
        <v>0.20874560943954348</v>
      </c>
    </row>
    <row r="434" spans="2:4" ht="15.75">
      <c r="B434">
        <v>-1.08</v>
      </c>
      <c r="D434">
        <f t="shared" si="8"/>
        <v>0.21098295919605509</v>
      </c>
    </row>
    <row r="435" spans="2:4" ht="15.75">
      <c r="B435">
        <v>-1.0699999999999998</v>
      </c>
      <c r="D435">
        <f t="shared" si="8"/>
        <v>0.21322812730595034</v>
      </c>
    </row>
    <row r="436" spans="2:4" ht="15.75">
      <c r="B436">
        <v>-1.06</v>
      </c>
      <c r="D436">
        <f t="shared" si="8"/>
        <v>0.21548074052571656</v>
      </c>
    </row>
    <row r="437" spans="2:4" ht="15.75">
      <c r="B437">
        <v>-1.0499999999999998</v>
      </c>
      <c r="D437">
        <f t="shared" si="8"/>
        <v>0.21774041659590315</v>
      </c>
    </row>
    <row r="438" spans="2:4" ht="15.75">
      <c r="B438">
        <v>-1.04</v>
      </c>
      <c r="D438">
        <f t="shared" si="8"/>
        <v>0.22000676426695234</v>
      </c>
    </row>
    <row r="439" spans="2:4" ht="15.75">
      <c r="B439">
        <v>-1.0299999999999998</v>
      </c>
      <c r="D439">
        <f t="shared" si="8"/>
        <v>0.22227938333186056</v>
      </c>
    </row>
    <row r="440" spans="2:4" ht="15.75">
      <c r="B440">
        <v>-1.02</v>
      </c>
      <c r="D440">
        <f t="shared" si="8"/>
        <v>0.22455786466579339</v>
      </c>
    </row>
    <row r="441" spans="2:4" ht="15.75">
      <c r="B441">
        <v>-1.0099999999999998</v>
      </c>
      <c r="D441">
        <f t="shared" si="8"/>
        <v>0.22684179027278417</v>
      </c>
    </row>
    <row r="442" spans="2:4" ht="15.75">
      <c r="B442">
        <v>-1</v>
      </c>
      <c r="D442">
        <f t="shared" si="8"/>
        <v>0.2291307333396316</v>
      </c>
    </row>
    <row r="443" spans="2:4" ht="15.75">
      <c r="B443">
        <v>-0.99000000000000021</v>
      </c>
      <c r="D443">
        <f t="shared" si="8"/>
        <v>0.23142425829711358</v>
      </c>
    </row>
    <row r="444" spans="2:4" ht="15.75">
      <c r="B444">
        <v>-0.97999999999999954</v>
      </c>
      <c r="D444">
        <f t="shared" si="8"/>
        <v>0.23372192088862573</v>
      </c>
    </row>
    <row r="445" spans="2:4" ht="15.75">
      <c r="B445">
        <v>-0.96999999999999975</v>
      </c>
      <c r="D445">
        <f t="shared" si="8"/>
        <v>0.23602326824634656</v>
      </c>
    </row>
    <row r="446" spans="2:4" ht="15.75">
      <c r="B446">
        <v>-0.96</v>
      </c>
      <c r="D446">
        <f t="shared" si="8"/>
        <v>0.23832783897503002</v>
      </c>
    </row>
    <row r="447" spans="2:4" ht="15.75">
      <c r="B447">
        <v>-0.95000000000000018</v>
      </c>
      <c r="D447">
        <f t="shared" si="8"/>
        <v>0.24063516324351261</v>
      </c>
    </row>
    <row r="448" spans="2:4" ht="15.75">
      <c r="B448">
        <v>-0.9399999999999995</v>
      </c>
      <c r="D448">
        <f t="shared" si="8"/>
        <v>0.24294476288402236</v>
      </c>
    </row>
    <row r="449" spans="2:4" ht="15.75">
      <c r="B449">
        <v>-0.92999999999999972</v>
      </c>
      <c r="D449">
        <f t="shared" si="8"/>
        <v>0.24525615149936483</v>
      </c>
    </row>
    <row r="450" spans="2:4" ht="15.75">
      <c r="B450">
        <v>-0.91999999999999993</v>
      </c>
      <c r="D450">
        <f t="shared" si="8"/>
        <v>0.2475688345780605</v>
      </c>
    </row>
    <row r="451" spans="2:4" ht="15.75">
      <c r="B451">
        <v>-0.91000000000000014</v>
      </c>
      <c r="D451">
        <f t="shared" si="8"/>
        <v>0.24988230961749142</v>
      </c>
    </row>
    <row r="452" spans="2:4" ht="15.75">
      <c r="B452">
        <v>-0.90000000000000036</v>
      </c>
      <c r="D452">
        <f t="shared" si="8"/>
        <v>0.25219606625511565</v>
      </c>
    </row>
    <row r="453" spans="2:4" ht="15.75">
      <c r="B453">
        <v>-0.88999999999999968</v>
      </c>
      <c r="D453">
        <f t="shared" si="8"/>
        <v>0.25450958640779725</v>
      </c>
    </row>
    <row r="454" spans="2:4" ht="15.75">
      <c r="B454">
        <v>-0.87999999999999989</v>
      </c>
      <c r="D454">
        <f t="shared" si="8"/>
        <v>0.25682234441928647</v>
      </c>
    </row>
    <row r="455" spans="2:4" ht="15.75">
      <c r="B455">
        <v>-0.87000000000000011</v>
      </c>
      <c r="D455">
        <f t="shared" si="8"/>
        <v>0.25913380721588741</v>
      </c>
    </row>
    <row r="456" spans="2:4" ht="15.75">
      <c r="B456">
        <v>-0.86000000000000032</v>
      </c>
      <c r="D456">
        <f t="shared" si="8"/>
        <v>0.26144343447032775</v>
      </c>
    </row>
    <row r="457" spans="2:4" ht="15.75">
      <c r="B457">
        <v>-0.84999999999999964</v>
      </c>
      <c r="D457">
        <f t="shared" si="8"/>
        <v>0.26375067877384856</v>
      </c>
    </row>
    <row r="458" spans="2:4" ht="15.75">
      <c r="B458">
        <v>-0.83999999999999986</v>
      </c>
      <c r="D458">
        <f t="shared" si="8"/>
        <v>0.26605498581651355</v>
      </c>
    </row>
    <row r="459" spans="2:4" ht="15.75">
      <c r="B459">
        <v>-0.83000000000000007</v>
      </c>
      <c r="D459">
        <f t="shared" si="8"/>
        <v>0.26835579457573638</v>
      </c>
    </row>
    <row r="460" spans="2:4" ht="15.75">
      <c r="B460">
        <v>-0.82000000000000028</v>
      </c>
      <c r="D460">
        <f t="shared" si="8"/>
        <v>0.27065253751300572</v>
      </c>
    </row>
    <row r="461" spans="2:4" ht="15.75">
      <c r="B461">
        <v>-0.80999999999999961</v>
      </c>
      <c r="D461">
        <f t="shared" si="8"/>
        <v>0.27294464077878455</v>
      </c>
    </row>
    <row r="462" spans="2:4" ht="15.75">
      <c r="B462">
        <v>-0.79999999999999982</v>
      </c>
      <c r="D462">
        <f t="shared" si="8"/>
        <v>0.27523152442554838</v>
      </c>
    </row>
    <row r="463" spans="2:4" ht="15.75">
      <c r="B463">
        <v>-0.79</v>
      </c>
      <c r="D463">
        <f t="shared" si="8"/>
        <v>0.27751260262891669</v>
      </c>
    </row>
    <row r="464" spans="2:4" ht="15.75">
      <c r="B464">
        <v>-0.78000000000000025</v>
      </c>
      <c r="D464">
        <f t="shared" si="8"/>
        <v>0.27978728391681962</v>
      </c>
    </row>
    <row r="465" spans="2:4" ht="15.75">
      <c r="B465">
        <v>-0.76999999999999957</v>
      </c>
      <c r="D465">
        <f t="shared" si="8"/>
        <v>0.28205497140663432</v>
      </c>
    </row>
    <row r="466" spans="2:4" ht="15.75">
      <c r="B466">
        <v>-0.75999999999999979</v>
      </c>
      <c r="D466">
        <f t="shared" si="8"/>
        <v>0.28431506305021337</v>
      </c>
    </row>
    <row r="467" spans="2:4" ht="15.75">
      <c r="B467">
        <v>-0.75</v>
      </c>
      <c r="D467">
        <f t="shared" si="8"/>
        <v>0.28656695188671732</v>
      </c>
    </row>
    <row r="468" spans="2:4" ht="15.75">
      <c r="B468">
        <v>-0.74000000000000021</v>
      </c>
      <c r="D468">
        <f t="shared" si="8"/>
        <v>0.28881002630315028</v>
      </c>
    </row>
    <row r="469" spans="2:4" ht="15.75">
      <c r="B469">
        <v>-0.72999999999999954</v>
      </c>
      <c r="D469">
        <f t="shared" si="8"/>
        <v>0.29104367030249062</v>
      </c>
    </row>
    <row r="470" spans="2:4" ht="15.75">
      <c r="B470">
        <v>-0.71999999999999975</v>
      </c>
      <c r="D470">
        <f t="shared" si="8"/>
        <v>0.29326726377929291</v>
      </c>
    </row>
    <row r="471" spans="2:4" ht="15.75">
      <c r="B471">
        <v>-0.71</v>
      </c>
      <c r="D471">
        <f t="shared" si="8"/>
        <v>0.295480182802632</v>
      </c>
    </row>
    <row r="472" spans="2:4" ht="15.75">
      <c r="B472">
        <v>-0.70000000000000018</v>
      </c>
      <c r="D472">
        <f t="shared" si="8"/>
        <v>0.29768179990624105</v>
      </c>
    </row>
    <row r="473" spans="2:4" ht="15.75">
      <c r="B473">
        <v>-0.6899999999999995</v>
      </c>
      <c r="D473">
        <f t="shared" si="8"/>
        <v>0.29987148438569333</v>
      </c>
    </row>
    <row r="474" spans="2:4" ht="15.75">
      <c r="B474">
        <v>-0.67999999999999972</v>
      </c>
      <c r="D474">
        <f t="shared" si="8"/>
        <v>0.30204860260245686</v>
      </c>
    </row>
    <row r="475" spans="2:4" ht="15.75">
      <c r="B475">
        <v>-0.66999999999999993</v>
      </c>
      <c r="D475">
        <f t="shared" si="8"/>
        <v>0.3042125182946504</v>
      </c>
    </row>
    <row r="476" spans="2:4" ht="15.75">
      <c r="B476">
        <v>-0.66000000000000014</v>
      </c>
      <c r="D476">
        <f t="shared" si="8"/>
        <v>0.30636259289430612</v>
      </c>
    </row>
    <row r="477" spans="2:4" ht="15.75">
      <c r="B477">
        <v>-0.64999999999999947</v>
      </c>
      <c r="D477">
        <f t="shared" si="8"/>
        <v>0.30849818585094468</v>
      </c>
    </row>
    <row r="478" spans="2:4" ht="15.75">
      <c r="B478">
        <v>-0.63999999999999968</v>
      </c>
      <c r="D478">
        <f t="shared" si="8"/>
        <v>0.31061865496124824</v>
      </c>
    </row>
    <row r="479" spans="2:4" ht="15.75">
      <c r="B479">
        <v>-0.62999999999999989</v>
      </c>
      <c r="D479">
        <f t="shared" si="8"/>
        <v>0.31272335670461415</v>
      </c>
    </row>
    <row r="480" spans="2:4" ht="15.75">
      <c r="B480">
        <v>-0.62000000000000011</v>
      </c>
      <c r="D480">
        <f t="shared" si="8"/>
        <v>0.3148116465843529</v>
      </c>
    </row>
    <row r="481" spans="2:4" ht="15.75">
      <c r="B481">
        <v>-0.61000000000000032</v>
      </c>
      <c r="D481">
        <f t="shared" si="8"/>
        <v>0.31688287947429011</v>
      </c>
    </row>
    <row r="482" spans="2:4" ht="15.75">
      <c r="B482">
        <v>-0.59999999999999964</v>
      </c>
      <c r="D482">
        <f t="shared" si="8"/>
        <v>0.31893640997051936</v>
      </c>
    </row>
    <row r="483" spans="2:4" ht="15.75">
      <c r="B483">
        <v>-0.58999999999999986</v>
      </c>
      <c r="D483">
        <f t="shared" si="8"/>
        <v>0.32097159274803999</v>
      </c>
    </row>
    <row r="484" spans="2:4" ht="15.75">
      <c r="B484">
        <v>-0.58000000000000007</v>
      </c>
      <c r="D484">
        <f t="shared" si="8"/>
        <v>0.32298778292200991</v>
      </c>
    </row>
    <row r="485" spans="2:4" ht="15.75">
      <c r="B485">
        <v>-0.57000000000000028</v>
      </c>
      <c r="D485">
        <f t="shared" si="8"/>
        <v>0.32498433641332602</v>
      </c>
    </row>
    <row r="486" spans="2:4" ht="15.75">
      <c r="B486">
        <v>-0.55999999999999961</v>
      </c>
      <c r="D486">
        <f t="shared" si="8"/>
        <v>0.32696061031824203</v>
      </c>
    </row>
    <row r="487" spans="2:4" ht="15.75">
      <c r="B487">
        <v>-0.54999999999999982</v>
      </c>
      <c r="D487">
        <f t="shared" ref="D487:D550" si="9">_xlfn.T.DIST(B487,9,0)</f>
        <v>0.3289159632817184</v>
      </c>
    </row>
    <row r="488" spans="2:4" ht="15.75">
      <c r="B488">
        <v>-0.54</v>
      </c>
      <c r="D488">
        <f t="shared" si="9"/>
        <v>0.33084975587419707</v>
      </c>
    </row>
    <row r="489" spans="2:4" ht="15.75">
      <c r="B489">
        <v>-0.53000000000000025</v>
      </c>
      <c r="D489">
        <f t="shared" si="9"/>
        <v>0.33276135097147574</v>
      </c>
    </row>
    <row r="490" spans="2:4" ht="15.75">
      <c r="B490">
        <v>-0.51999999999999957</v>
      </c>
      <c r="D490">
        <f t="shared" si="9"/>
        <v>0.33465011413735668</v>
      </c>
    </row>
    <row r="491" spans="2:4" ht="15.75">
      <c r="B491">
        <v>-0.50999999999999979</v>
      </c>
      <c r="D491">
        <f t="shared" si="9"/>
        <v>0.33651541400873092</v>
      </c>
    </row>
    <row r="492" spans="2:4" ht="15.75">
      <c r="B492">
        <v>-0.5</v>
      </c>
      <c r="D492">
        <f t="shared" si="9"/>
        <v>0.33835662268275635</v>
      </c>
    </row>
    <row r="493" spans="2:4" ht="15.75">
      <c r="B493">
        <v>-0.49000000000000021</v>
      </c>
      <c r="D493">
        <f t="shared" si="9"/>
        <v>0.34017311610577405</v>
      </c>
    </row>
    <row r="494" spans="2:4" ht="15.75">
      <c r="B494">
        <v>-0.47999999999999954</v>
      </c>
      <c r="D494">
        <f t="shared" si="9"/>
        <v>0.34196427446360805</v>
      </c>
    </row>
    <row r="495" spans="2:4" ht="15.75">
      <c r="B495">
        <v>-0.46999999999999975</v>
      </c>
      <c r="D495">
        <f t="shared" si="9"/>
        <v>0.34372948257287966</v>
      </c>
    </row>
    <row r="496" spans="2:4" ht="15.75">
      <c r="B496">
        <v>-0.45999999999999996</v>
      </c>
      <c r="D496">
        <f t="shared" si="9"/>
        <v>0.34546813027297041</v>
      </c>
    </row>
    <row r="497" spans="2:4" ht="15.75">
      <c r="B497">
        <v>-0.45000000000000018</v>
      </c>
      <c r="D497">
        <f t="shared" si="9"/>
        <v>0.34717961281825044</v>
      </c>
    </row>
    <row r="498" spans="2:4" ht="15.75">
      <c r="B498">
        <v>-0.4399999999999995</v>
      </c>
      <c r="D498">
        <f t="shared" si="9"/>
        <v>0.34886333127019759</v>
      </c>
    </row>
    <row r="499" spans="2:4" ht="15.75">
      <c r="B499">
        <v>-0.42999999999999972</v>
      </c>
      <c r="D499">
        <f t="shared" si="9"/>
        <v>0.35051869288901422</v>
      </c>
    </row>
    <row r="500" spans="2:4" ht="15.75">
      <c r="B500">
        <v>-0.41999999999999993</v>
      </c>
      <c r="D500">
        <f t="shared" si="9"/>
        <v>0.35214511152435807</v>
      </c>
    </row>
    <row r="501" spans="2:4" ht="15.75">
      <c r="B501">
        <v>-0.41000000000000014</v>
      </c>
      <c r="D501">
        <f t="shared" si="9"/>
        <v>0.35374200800478789</v>
      </c>
    </row>
    <row r="502" spans="2:4" ht="15.75">
      <c r="B502">
        <v>-0.39999999999999947</v>
      </c>
      <c r="D502">
        <f t="shared" si="9"/>
        <v>0.35530881052552993</v>
      </c>
    </row>
    <row r="503" spans="2:4" ht="15.75">
      <c r="B503">
        <v>-0.38999999999999968</v>
      </c>
      <c r="D503">
        <f t="shared" si="9"/>
        <v>0.35684495503416563</v>
      </c>
    </row>
    <row r="504" spans="2:4" ht="15.75">
      <c r="B504">
        <v>-0.37999999999999989</v>
      </c>
      <c r="D504">
        <f t="shared" si="9"/>
        <v>0.35834988561383996</v>
      </c>
    </row>
    <row r="505" spans="2:4" ht="15.75">
      <c r="B505">
        <v>-0.37000000000000011</v>
      </c>
      <c r="D505">
        <f t="shared" si="9"/>
        <v>0.35982305486358607</v>
      </c>
    </row>
    <row r="506" spans="2:4" ht="15.75">
      <c r="B506">
        <v>-0.36000000000000032</v>
      </c>
      <c r="D506">
        <f t="shared" si="9"/>
        <v>0.36126392427536569</v>
      </c>
    </row>
    <row r="507" spans="2:4" ht="15.75">
      <c r="B507">
        <v>-0.34999999999999964</v>
      </c>
      <c r="D507">
        <f t="shared" si="9"/>
        <v>0.36267196460742107</v>
      </c>
    </row>
    <row r="508" spans="2:4" ht="15.75">
      <c r="B508">
        <v>-0.33999999999999986</v>
      </c>
      <c r="D508">
        <f t="shared" si="9"/>
        <v>0.36404665625353477</v>
      </c>
    </row>
    <row r="509" spans="2:4" ht="15.75">
      <c r="B509">
        <v>-0.33000000000000007</v>
      </c>
      <c r="D509">
        <f t="shared" si="9"/>
        <v>0.36538748960779843</v>
      </c>
    </row>
    <row r="510" spans="2:4" ht="15.75">
      <c r="B510">
        <v>-0.32000000000000028</v>
      </c>
      <c r="D510">
        <f t="shared" si="9"/>
        <v>0.3666939654244884</v>
      </c>
    </row>
    <row r="511" spans="2:4" ht="15.75">
      <c r="B511">
        <v>-0.30999999999999961</v>
      </c>
      <c r="D511">
        <f t="shared" si="9"/>
        <v>0.36796559517265104</v>
      </c>
    </row>
    <row r="512" spans="2:4" ht="15.75">
      <c r="B512">
        <v>-0.29999999999999982</v>
      </c>
      <c r="D512">
        <f t="shared" si="9"/>
        <v>0.36920190138500431</v>
      </c>
    </row>
    <row r="513" spans="2:4" ht="15.75">
      <c r="B513">
        <v>-0.29000000000000004</v>
      </c>
      <c r="D513">
        <f t="shared" si="9"/>
        <v>0.37040241800076418</v>
      </c>
    </row>
    <row r="514" spans="2:4" ht="15.75">
      <c r="B514">
        <v>-0.28000000000000025</v>
      </c>
      <c r="D514">
        <f t="shared" si="9"/>
        <v>0.37156669070200848</v>
      </c>
    </row>
    <row r="515" spans="2:4" ht="15.75">
      <c r="B515">
        <v>-0.26999999999999957</v>
      </c>
      <c r="D515">
        <f t="shared" si="9"/>
        <v>0.37269427724319759</v>
      </c>
    </row>
    <row r="516" spans="2:4" ht="15.75">
      <c r="B516">
        <v>-0.25999999999999979</v>
      </c>
      <c r="D516">
        <f t="shared" si="9"/>
        <v>0.37378474777347331</v>
      </c>
    </row>
    <row r="517" spans="2:4" ht="15.75">
      <c r="B517">
        <v>-0.25</v>
      </c>
      <c r="D517">
        <f t="shared" si="9"/>
        <v>0.37483768515136828</v>
      </c>
    </row>
    <row r="518" spans="2:4" ht="15.75">
      <c r="B518">
        <v>-0.24000000000000021</v>
      </c>
      <c r="D518">
        <f t="shared" si="9"/>
        <v>0.3758526852515599</v>
      </c>
    </row>
    <row r="519" spans="2:4" ht="15.75">
      <c r="B519">
        <v>-0.22999999999999954</v>
      </c>
      <c r="D519">
        <f t="shared" si="9"/>
        <v>0.37682935726331318</v>
      </c>
    </row>
    <row r="520" spans="2:4" ht="15.75">
      <c r="B520">
        <v>-0.21999999999999975</v>
      </c>
      <c r="D520">
        <f t="shared" si="9"/>
        <v>0.37776732398026297</v>
      </c>
    </row>
    <row r="521" spans="2:4" ht="15.75">
      <c r="B521">
        <v>-0.20999999999999996</v>
      </c>
      <c r="D521">
        <f t="shared" si="9"/>
        <v>0.37866622208119666</v>
      </c>
    </row>
    <row r="522" spans="2:4" ht="15.75">
      <c r="B522">
        <v>-0.20000000000000018</v>
      </c>
      <c r="D522">
        <f t="shared" si="9"/>
        <v>0.37952570240150474</v>
      </c>
    </row>
    <row r="523" spans="2:4" ht="15.75">
      <c r="B523">
        <v>-0.1899999999999995</v>
      </c>
      <c r="D523">
        <f t="shared" si="9"/>
        <v>0.38034543019497802</v>
      </c>
    </row>
    <row r="524" spans="2:4" ht="15.75">
      <c r="B524">
        <v>-0.17999999999999972</v>
      </c>
      <c r="D524">
        <f t="shared" si="9"/>
        <v>0.381125085385639</v>
      </c>
    </row>
    <row r="525" spans="2:4" ht="15.75">
      <c r="B525">
        <v>-0.16999999999999993</v>
      </c>
      <c r="D525">
        <f t="shared" si="9"/>
        <v>0.38186436280930819</v>
      </c>
    </row>
    <row r="526" spans="2:4" ht="15.75">
      <c r="B526">
        <v>-0.16000000000000014</v>
      </c>
      <c r="D526">
        <f t="shared" si="9"/>
        <v>0.38256297244461385</v>
      </c>
    </row>
    <row r="527" spans="2:4" ht="15.75">
      <c r="B527">
        <v>-0.14999999999999947</v>
      </c>
      <c r="D527">
        <f t="shared" si="9"/>
        <v>0.38322063963316683</v>
      </c>
    </row>
    <row r="528" spans="2:4" ht="15.75">
      <c r="B528">
        <v>-0.13999999999999968</v>
      </c>
      <c r="D528">
        <f t="shared" si="9"/>
        <v>0.38383710528863557</v>
      </c>
    </row>
    <row r="529" spans="2:4" ht="15.75">
      <c r="B529">
        <v>-0.12999999999999989</v>
      </c>
      <c r="D529">
        <f t="shared" si="9"/>
        <v>0.38441212609446668</v>
      </c>
    </row>
    <row r="530" spans="2:4" ht="15.75">
      <c r="B530">
        <v>-0.12000000000000011</v>
      </c>
      <c r="D530">
        <f t="shared" si="9"/>
        <v>0.38494547469001189</v>
      </c>
    </row>
    <row r="531" spans="2:4" ht="15.75">
      <c r="B531">
        <v>-0.11000000000000032</v>
      </c>
      <c r="D531">
        <f t="shared" si="9"/>
        <v>0.38543693984483174</v>
      </c>
    </row>
    <row r="532" spans="2:4" ht="15.75">
      <c r="B532">
        <v>-9.9999999999999645E-2</v>
      </c>
      <c r="D532">
        <f t="shared" si="9"/>
        <v>0.38588632662096622</v>
      </c>
    </row>
    <row r="533" spans="2:4" ht="15.75">
      <c r="B533">
        <v>-8.9999999999999858E-2</v>
      </c>
      <c r="D533">
        <f t="shared" si="9"/>
        <v>0.3862934565229707</v>
      </c>
    </row>
    <row r="534" spans="2:4" ht="15.75">
      <c r="B534">
        <v>-8.0000000000000071E-2</v>
      </c>
      <c r="D534">
        <f t="shared" si="9"/>
        <v>0.38665816763553401</v>
      </c>
    </row>
    <row r="535" spans="2:4" ht="15.75">
      <c r="B535">
        <v>-7.0000000000000284E-2</v>
      </c>
      <c r="D535">
        <f t="shared" si="9"/>
        <v>0.38698031474850947</v>
      </c>
    </row>
    <row r="536" spans="2:4" ht="15.75">
      <c r="B536">
        <v>-5.9999999999999609E-2</v>
      </c>
      <c r="D536">
        <f t="shared" si="9"/>
        <v>0.38725976946920332</v>
      </c>
    </row>
    <row r="537" spans="2:4" ht="15.75">
      <c r="B537">
        <v>-4.9999999999999822E-2</v>
      </c>
      <c r="D537">
        <f t="shared" si="9"/>
        <v>0.3874964203217825</v>
      </c>
    </row>
    <row r="538" spans="2:4" ht="15.75">
      <c r="B538">
        <v>-4.0000000000000036E-2</v>
      </c>
      <c r="D538">
        <f t="shared" si="9"/>
        <v>0.38769017283368062</v>
      </c>
    </row>
    <row r="539" spans="2:4" ht="15.75">
      <c r="B539">
        <v>-3.0000000000000249E-2</v>
      </c>
      <c r="D539">
        <f t="shared" si="9"/>
        <v>0.38784094960889065</v>
      </c>
    </row>
    <row r="540" spans="2:4" ht="15.75">
      <c r="B540">
        <v>-1.9999999999999574E-2</v>
      </c>
      <c r="D540">
        <f t="shared" si="9"/>
        <v>0.38794869038805779</v>
      </c>
    </row>
    <row r="541" spans="2:4" ht="15.75">
      <c r="B541">
        <v>-9.9999999999997868E-3</v>
      </c>
      <c r="D541">
        <f t="shared" si="9"/>
        <v>0.38801335209529586</v>
      </c>
    </row>
    <row r="542" spans="2:4" ht="15.75">
      <c r="B542">
        <v>0</v>
      </c>
      <c r="D542">
        <f t="shared" si="9"/>
        <v>0.38803490887166864</v>
      </c>
    </row>
    <row r="543" spans="2:4" ht="15.75">
      <c r="B543">
        <v>9.9999999999997868E-3</v>
      </c>
      <c r="D543">
        <f t="shared" si="9"/>
        <v>0.38801335209529586</v>
      </c>
    </row>
    <row r="544" spans="2:4" ht="15.75">
      <c r="B544">
        <v>2.0000000000000462E-2</v>
      </c>
      <c r="D544">
        <f t="shared" si="9"/>
        <v>0.38794869038805779</v>
      </c>
    </row>
    <row r="545" spans="2:4" ht="15.75">
      <c r="B545">
        <v>3.0000000000000249E-2</v>
      </c>
      <c r="D545">
        <f t="shared" si="9"/>
        <v>0.38784094960889065</v>
      </c>
    </row>
    <row r="546" spans="2:4" ht="15.75">
      <c r="B546">
        <v>4.0000000000000036E-2</v>
      </c>
      <c r="D546">
        <f t="shared" si="9"/>
        <v>0.38769017283368062</v>
      </c>
    </row>
    <row r="547" spans="2:4" ht="15.75">
      <c r="B547">
        <v>4.9999999999999822E-2</v>
      </c>
      <c r="D547">
        <f t="shared" si="9"/>
        <v>0.3874964203217825</v>
      </c>
    </row>
    <row r="548" spans="2:4" ht="15.75">
      <c r="B548">
        <v>6.0000000000000497E-2</v>
      </c>
      <c r="D548">
        <f t="shared" si="9"/>
        <v>0.38725976946920326</v>
      </c>
    </row>
    <row r="549" spans="2:4" ht="15.75">
      <c r="B549">
        <v>7.0000000000000284E-2</v>
      </c>
      <c r="D549">
        <f t="shared" si="9"/>
        <v>0.38698031474850947</v>
      </c>
    </row>
    <row r="550" spans="2:4" ht="15.75">
      <c r="B550">
        <v>8.0000000000000071E-2</v>
      </c>
      <c r="D550">
        <f t="shared" si="9"/>
        <v>0.38665816763553401</v>
      </c>
    </row>
    <row r="551" spans="2:4" ht="15.75">
      <c r="B551">
        <v>8.9999999999999858E-2</v>
      </c>
      <c r="D551">
        <f t="shared" ref="D551:D614" si="10">_xlfn.T.DIST(B551,9,0)</f>
        <v>0.3862934565229707</v>
      </c>
    </row>
    <row r="552" spans="2:4" ht="15.75">
      <c r="B552">
        <v>0.10000000000000053</v>
      </c>
      <c r="D552">
        <f t="shared" si="10"/>
        <v>0.38588632662096622</v>
      </c>
    </row>
    <row r="553" spans="2:4" ht="15.75">
      <c r="B553">
        <v>0.11000000000000032</v>
      </c>
      <c r="D553">
        <f t="shared" si="10"/>
        <v>0.38543693984483174</v>
      </c>
    </row>
    <row r="554" spans="2:4" ht="15.75">
      <c r="B554">
        <v>0.12000000000000011</v>
      </c>
      <c r="D554">
        <f t="shared" si="10"/>
        <v>0.38494547469001189</v>
      </c>
    </row>
    <row r="555" spans="2:4" ht="15.75">
      <c r="B555">
        <v>0.12999999999999989</v>
      </c>
      <c r="D555">
        <f t="shared" si="10"/>
        <v>0.38441212609446668</v>
      </c>
    </row>
    <row r="556" spans="2:4" ht="15.75">
      <c r="B556">
        <v>0.13999999999999968</v>
      </c>
      <c r="D556">
        <f t="shared" si="10"/>
        <v>0.38383710528863557</v>
      </c>
    </row>
    <row r="557" spans="2:4" ht="15.75">
      <c r="B557">
        <v>0.15000000000000036</v>
      </c>
      <c r="D557">
        <f t="shared" si="10"/>
        <v>0.38322063963316677</v>
      </c>
    </row>
    <row r="558" spans="2:4" ht="15.75">
      <c r="B558">
        <v>0.16000000000000014</v>
      </c>
      <c r="D558">
        <f t="shared" si="10"/>
        <v>0.38256297244461385</v>
      </c>
    </row>
    <row r="559" spans="2:4" ht="15.75">
      <c r="B559">
        <v>0.16999999999999993</v>
      </c>
      <c r="D559">
        <f t="shared" si="10"/>
        <v>0.38186436280930819</v>
      </c>
    </row>
    <row r="560" spans="2:4" ht="15.75">
      <c r="B560">
        <v>0.17999999999999972</v>
      </c>
      <c r="D560">
        <f t="shared" si="10"/>
        <v>0.381125085385639</v>
      </c>
    </row>
    <row r="561" spans="2:4" ht="15.75">
      <c r="B561">
        <v>0.19000000000000039</v>
      </c>
      <c r="D561">
        <f t="shared" si="10"/>
        <v>0.38034543019497802</v>
      </c>
    </row>
    <row r="562" spans="2:4" ht="15.75">
      <c r="B562">
        <v>0.20000000000000018</v>
      </c>
      <c r="D562">
        <f t="shared" si="10"/>
        <v>0.37952570240150474</v>
      </c>
    </row>
    <row r="563" spans="2:4" ht="15.75">
      <c r="B563">
        <v>0.20999999999999996</v>
      </c>
      <c r="D563">
        <f t="shared" si="10"/>
        <v>0.37866622208119666</v>
      </c>
    </row>
    <row r="564" spans="2:4" ht="15.75">
      <c r="B564">
        <v>0.21999999999999975</v>
      </c>
      <c r="D564">
        <f t="shared" si="10"/>
        <v>0.37776732398026297</v>
      </c>
    </row>
    <row r="565" spans="2:4" ht="15.75">
      <c r="B565">
        <v>0.23000000000000043</v>
      </c>
      <c r="D565">
        <f t="shared" si="10"/>
        <v>0.37682935726331312</v>
      </c>
    </row>
    <row r="566" spans="2:4" ht="15.75">
      <c r="B566">
        <v>0.24000000000000021</v>
      </c>
      <c r="D566">
        <f t="shared" si="10"/>
        <v>0.3758526852515599</v>
      </c>
    </row>
    <row r="567" spans="2:4" ht="15.75">
      <c r="B567">
        <v>0.25</v>
      </c>
      <c r="D567">
        <f t="shared" si="10"/>
        <v>0.37483768515136828</v>
      </c>
    </row>
    <row r="568" spans="2:4" ht="15.75">
      <c r="B568">
        <v>0.25999999999999979</v>
      </c>
      <c r="D568">
        <f t="shared" si="10"/>
        <v>0.37378474777347331</v>
      </c>
    </row>
    <row r="569" spans="2:4" ht="15.75">
      <c r="B569">
        <v>0.27000000000000046</v>
      </c>
      <c r="D569">
        <f t="shared" si="10"/>
        <v>0.37269427724319754</v>
      </c>
    </row>
    <row r="570" spans="2:4" ht="15.75">
      <c r="B570">
        <v>0.28000000000000025</v>
      </c>
      <c r="D570">
        <f t="shared" si="10"/>
        <v>0.37156669070200848</v>
      </c>
    </row>
    <row r="571" spans="2:4" ht="15.75">
      <c r="B571">
        <v>0.29000000000000004</v>
      </c>
      <c r="D571">
        <f t="shared" si="10"/>
        <v>0.37040241800076418</v>
      </c>
    </row>
    <row r="572" spans="2:4" ht="15.75">
      <c r="B572">
        <v>0.29999999999999982</v>
      </c>
      <c r="D572">
        <f t="shared" si="10"/>
        <v>0.36920190138500431</v>
      </c>
    </row>
    <row r="573" spans="2:4" ht="15.75">
      <c r="B573">
        <v>0.3100000000000005</v>
      </c>
      <c r="D573">
        <f t="shared" si="10"/>
        <v>0.36796559517265098</v>
      </c>
    </row>
    <row r="574" spans="2:4" ht="15.75">
      <c r="B574">
        <v>0.32000000000000028</v>
      </c>
      <c r="D574">
        <f t="shared" si="10"/>
        <v>0.3666939654244884</v>
      </c>
    </row>
    <row r="575" spans="2:4" ht="15.75">
      <c r="B575">
        <v>0.33000000000000007</v>
      </c>
      <c r="D575">
        <f t="shared" si="10"/>
        <v>0.36538748960779843</v>
      </c>
    </row>
    <row r="576" spans="2:4" ht="15.75">
      <c r="B576">
        <v>0.33999999999999986</v>
      </c>
      <c r="D576">
        <f t="shared" si="10"/>
        <v>0.36404665625353477</v>
      </c>
    </row>
    <row r="577" spans="2:4" ht="15.75">
      <c r="B577">
        <v>0.35000000000000053</v>
      </c>
      <c r="D577">
        <f t="shared" si="10"/>
        <v>0.36267196460742085</v>
      </c>
    </row>
    <row r="578" spans="2:4" ht="15.75">
      <c r="B578">
        <v>0.36000000000000032</v>
      </c>
      <c r="D578">
        <f t="shared" si="10"/>
        <v>0.36126392427536569</v>
      </c>
    </row>
    <row r="579" spans="2:4" ht="15.75">
      <c r="B579">
        <v>0.37000000000000011</v>
      </c>
      <c r="D579">
        <f t="shared" si="10"/>
        <v>0.35982305486358607</v>
      </c>
    </row>
    <row r="580" spans="2:4" ht="15.75">
      <c r="B580">
        <v>0.37999999999999989</v>
      </c>
      <c r="D580">
        <f t="shared" si="10"/>
        <v>0.35834988561383996</v>
      </c>
    </row>
    <row r="581" spans="2:4" ht="15.75">
      <c r="B581">
        <v>0.38999999999999968</v>
      </c>
      <c r="D581">
        <f t="shared" si="10"/>
        <v>0.35684495503416563</v>
      </c>
    </row>
    <row r="582" spans="2:4" ht="15.75">
      <c r="B582">
        <v>0.40000000000000036</v>
      </c>
      <c r="D582">
        <f t="shared" si="10"/>
        <v>0.35530881052552982</v>
      </c>
    </row>
    <row r="583" spans="2:4" ht="15.75">
      <c r="B583">
        <v>0.41000000000000014</v>
      </c>
      <c r="D583">
        <f t="shared" si="10"/>
        <v>0.35374200800478789</v>
      </c>
    </row>
    <row r="584" spans="2:4" ht="15.75">
      <c r="B584">
        <v>0.41999999999999993</v>
      </c>
      <c r="D584">
        <f t="shared" si="10"/>
        <v>0.35214511152435807</v>
      </c>
    </row>
    <row r="585" spans="2:4" ht="15.75">
      <c r="B585">
        <v>0.42999999999999972</v>
      </c>
      <c r="D585">
        <f t="shared" si="10"/>
        <v>0.35051869288901422</v>
      </c>
    </row>
    <row r="586" spans="2:4" ht="15.75">
      <c r="B586">
        <v>0.44000000000000039</v>
      </c>
      <c r="D586">
        <f t="shared" si="10"/>
        <v>0.34886333127019742</v>
      </c>
    </row>
    <row r="587" spans="2:4" ht="15.75">
      <c r="B587">
        <v>0.45000000000000018</v>
      </c>
      <c r="D587">
        <f t="shared" si="10"/>
        <v>0.34717961281825044</v>
      </c>
    </row>
    <row r="588" spans="2:4" ht="15.75">
      <c r="B588">
        <v>0.45999999999999996</v>
      </c>
      <c r="D588">
        <f t="shared" si="10"/>
        <v>0.34546813027297041</v>
      </c>
    </row>
    <row r="589" spans="2:4" ht="15.75">
      <c r="B589">
        <v>0.46999999999999975</v>
      </c>
      <c r="D589">
        <f t="shared" si="10"/>
        <v>0.34372948257287966</v>
      </c>
    </row>
    <row r="590" spans="2:4" ht="15.75">
      <c r="B590">
        <v>0.48000000000000043</v>
      </c>
      <c r="D590">
        <f t="shared" si="10"/>
        <v>0.34196427446360783</v>
      </c>
    </row>
    <row r="591" spans="2:4" ht="15.75">
      <c r="B591">
        <v>0.49000000000000021</v>
      </c>
      <c r="D591">
        <f t="shared" si="10"/>
        <v>0.34017311610577405</v>
      </c>
    </row>
    <row r="592" spans="2:4" ht="15.75">
      <c r="B592">
        <v>0.5</v>
      </c>
      <c r="D592">
        <f t="shared" si="10"/>
        <v>0.33835662268275635</v>
      </c>
    </row>
    <row r="593" spans="2:4" ht="15.75">
      <c r="B593">
        <v>0.50999999999999979</v>
      </c>
      <c r="D593">
        <f t="shared" si="10"/>
        <v>0.33651541400873092</v>
      </c>
    </row>
    <row r="594" spans="2:4" ht="15.75">
      <c r="B594">
        <v>0.52000000000000046</v>
      </c>
      <c r="D594">
        <f t="shared" si="10"/>
        <v>0.33465011413735646</v>
      </c>
    </row>
    <row r="595" spans="2:4" ht="15.75">
      <c r="B595">
        <v>0.53000000000000025</v>
      </c>
      <c r="D595">
        <f t="shared" si="10"/>
        <v>0.33276135097147574</v>
      </c>
    </row>
    <row r="596" spans="2:4" ht="15.75">
      <c r="B596">
        <v>0.54</v>
      </c>
      <c r="D596">
        <f t="shared" si="10"/>
        <v>0.33084975587419707</v>
      </c>
    </row>
    <row r="597" spans="2:4" ht="15.75">
      <c r="B597">
        <v>0.54999999999999982</v>
      </c>
      <c r="D597">
        <f t="shared" si="10"/>
        <v>0.3289159632817184</v>
      </c>
    </row>
    <row r="598" spans="2:4" ht="15.75">
      <c r="B598">
        <v>0.5600000000000005</v>
      </c>
      <c r="D598">
        <f t="shared" si="10"/>
        <v>0.32696061031824186</v>
      </c>
    </row>
    <row r="599" spans="2:4" ht="15.75">
      <c r="B599">
        <v>0.57000000000000028</v>
      </c>
      <c r="D599">
        <f t="shared" si="10"/>
        <v>0.32498433641332602</v>
      </c>
    </row>
    <row r="600" spans="2:4" ht="15.75">
      <c r="B600">
        <v>0.58000000000000007</v>
      </c>
      <c r="D600">
        <f t="shared" si="10"/>
        <v>0.32298778292200991</v>
      </c>
    </row>
    <row r="601" spans="2:4" ht="15.75">
      <c r="B601">
        <v>0.58999999999999986</v>
      </c>
      <c r="D601">
        <f t="shared" si="10"/>
        <v>0.32097159274803999</v>
      </c>
    </row>
    <row r="602" spans="2:4" ht="15.75">
      <c r="B602">
        <v>0.60000000000000053</v>
      </c>
      <c r="D602">
        <f t="shared" si="10"/>
        <v>0.3189364099705192</v>
      </c>
    </row>
    <row r="603" spans="2:4" ht="15.75">
      <c r="B603">
        <v>0.61000000000000032</v>
      </c>
      <c r="D603">
        <f t="shared" si="10"/>
        <v>0.31688287947429011</v>
      </c>
    </row>
    <row r="604" spans="2:4" ht="15.75">
      <c r="B604">
        <v>0.62000000000000011</v>
      </c>
      <c r="D604">
        <f t="shared" si="10"/>
        <v>0.3148116465843529</v>
      </c>
    </row>
    <row r="605" spans="2:4" ht="15.75">
      <c r="B605">
        <v>0.62999999999999989</v>
      </c>
      <c r="D605">
        <f t="shared" si="10"/>
        <v>0.31272335670461415</v>
      </c>
    </row>
    <row r="606" spans="2:4" ht="15.75">
      <c r="B606">
        <v>0.63999999999999968</v>
      </c>
      <c r="D606">
        <f t="shared" si="10"/>
        <v>0.31061865496124824</v>
      </c>
    </row>
    <row r="607" spans="2:4" ht="15.75">
      <c r="B607">
        <v>0.65000000000000036</v>
      </c>
      <c r="D607">
        <f t="shared" si="10"/>
        <v>0.30849818585094452</v>
      </c>
    </row>
    <row r="608" spans="2:4" ht="15.75">
      <c r="B608">
        <v>0.66000000000000014</v>
      </c>
      <c r="D608">
        <f t="shared" si="10"/>
        <v>0.30636259289430612</v>
      </c>
    </row>
    <row r="609" spans="2:4" ht="15.75">
      <c r="B609">
        <v>0.66999999999999993</v>
      </c>
      <c r="D609">
        <f t="shared" si="10"/>
        <v>0.3042125182946504</v>
      </c>
    </row>
    <row r="610" spans="2:4" ht="15.75">
      <c r="B610">
        <v>0.67999999999999972</v>
      </c>
      <c r="D610">
        <f t="shared" si="10"/>
        <v>0.30204860260245686</v>
      </c>
    </row>
    <row r="611" spans="2:4" ht="15.75">
      <c r="B611">
        <v>0.69000000000000039</v>
      </c>
      <c r="D611">
        <f t="shared" si="10"/>
        <v>0.29987148438569311</v>
      </c>
    </row>
    <row r="612" spans="2:4" ht="15.75">
      <c r="B612">
        <v>0.70000000000000018</v>
      </c>
      <c r="D612">
        <f t="shared" si="10"/>
        <v>0.29768179990624105</v>
      </c>
    </row>
    <row r="613" spans="2:4" ht="15.75">
      <c r="B613">
        <v>0.71</v>
      </c>
      <c r="D613">
        <f t="shared" si="10"/>
        <v>0.295480182802632</v>
      </c>
    </row>
    <row r="614" spans="2:4" ht="15.75">
      <c r="B614">
        <v>0.71999999999999975</v>
      </c>
      <c r="D614">
        <f t="shared" si="10"/>
        <v>0.29326726377929291</v>
      </c>
    </row>
    <row r="615" spans="2:4" ht="15.75">
      <c r="B615">
        <v>0.73000000000000043</v>
      </c>
      <c r="D615">
        <f t="shared" ref="D615:D678" si="11">_xlfn.T.DIST(B615,9,0)</f>
        <v>0.29104367030249045</v>
      </c>
    </row>
    <row r="616" spans="2:4" ht="15.75">
      <c r="B616">
        <v>0.74000000000000021</v>
      </c>
      <c r="D616">
        <f t="shared" si="11"/>
        <v>0.28881002630315028</v>
      </c>
    </row>
    <row r="617" spans="2:4" ht="15.75">
      <c r="B617">
        <v>0.75</v>
      </c>
      <c r="D617">
        <f t="shared" si="11"/>
        <v>0.28656695188671732</v>
      </c>
    </row>
    <row r="618" spans="2:4" ht="15.75">
      <c r="B618">
        <v>0.75999999999999979</v>
      </c>
      <c r="D618">
        <f t="shared" si="11"/>
        <v>0.28431506305021337</v>
      </c>
    </row>
    <row r="619" spans="2:4" ht="15.75">
      <c r="B619">
        <v>0.77000000000000046</v>
      </c>
      <c r="D619">
        <f t="shared" si="11"/>
        <v>0.2820549714066341</v>
      </c>
    </row>
    <row r="620" spans="2:4" ht="15.75">
      <c r="B620">
        <v>0.78000000000000025</v>
      </c>
      <c r="D620">
        <f t="shared" si="11"/>
        <v>0.27978728391681962</v>
      </c>
    </row>
    <row r="621" spans="2:4" ht="15.75">
      <c r="B621">
        <v>0.79</v>
      </c>
      <c r="D621">
        <f t="shared" si="11"/>
        <v>0.27751260262891669</v>
      </c>
    </row>
    <row r="622" spans="2:4" ht="15.75">
      <c r="B622">
        <v>0.79999999999999982</v>
      </c>
      <c r="D622">
        <f t="shared" si="11"/>
        <v>0.27523152442554838</v>
      </c>
    </row>
    <row r="623" spans="2:4" ht="15.75">
      <c r="B623">
        <v>0.8100000000000005</v>
      </c>
      <c r="D623">
        <f t="shared" si="11"/>
        <v>0.27294464077878433</v>
      </c>
    </row>
    <row r="624" spans="2:4" ht="15.75">
      <c r="B624">
        <v>0.82000000000000028</v>
      </c>
      <c r="D624">
        <f t="shared" si="11"/>
        <v>0.27065253751300572</v>
      </c>
    </row>
    <row r="625" spans="2:4" ht="15.75">
      <c r="B625">
        <v>0.83000000000000007</v>
      </c>
      <c r="D625">
        <f t="shared" si="11"/>
        <v>0.26835579457573638</v>
      </c>
    </row>
    <row r="626" spans="2:4" ht="15.75">
      <c r="B626">
        <v>0.83999999999999986</v>
      </c>
      <c r="D626">
        <f t="shared" si="11"/>
        <v>0.26605498581651355</v>
      </c>
    </row>
    <row r="627" spans="2:4" ht="15.75">
      <c r="B627">
        <v>0.85000000000000053</v>
      </c>
      <c r="D627">
        <f t="shared" si="11"/>
        <v>0.26375067877384833</v>
      </c>
    </row>
    <row r="628" spans="2:4" ht="15.75">
      <c r="B628">
        <v>0.86000000000000032</v>
      </c>
      <c r="D628">
        <f t="shared" si="11"/>
        <v>0.26144343447032775</v>
      </c>
    </row>
    <row r="629" spans="2:4" ht="15.75">
      <c r="B629">
        <v>0.87000000000000011</v>
      </c>
      <c r="D629">
        <f t="shared" si="11"/>
        <v>0.25913380721588741</v>
      </c>
    </row>
    <row r="630" spans="2:4" ht="15.75">
      <c r="B630">
        <v>0.87999999999999989</v>
      </c>
      <c r="D630">
        <f t="shared" si="11"/>
        <v>0.25682234441928647</v>
      </c>
    </row>
    <row r="631" spans="2:4" ht="15.75">
      <c r="B631">
        <v>0.88999999999999968</v>
      </c>
      <c r="D631">
        <f t="shared" si="11"/>
        <v>0.25450958640779725</v>
      </c>
    </row>
    <row r="632" spans="2:4" ht="15.75">
      <c r="B632">
        <v>0.90000000000000036</v>
      </c>
      <c r="D632">
        <f t="shared" si="11"/>
        <v>0.25219606625511565</v>
      </c>
    </row>
    <row r="633" spans="2:4" ht="15.75">
      <c r="B633">
        <v>0.91000000000000014</v>
      </c>
      <c r="D633">
        <f t="shared" si="11"/>
        <v>0.24988230961749142</v>
      </c>
    </row>
    <row r="634" spans="2:4" ht="15.75">
      <c r="B634">
        <v>0.91999999999999993</v>
      </c>
      <c r="D634">
        <f t="shared" si="11"/>
        <v>0.2475688345780605</v>
      </c>
    </row>
    <row r="635" spans="2:4" ht="15.75">
      <c r="B635">
        <v>0.92999999999999972</v>
      </c>
      <c r="D635">
        <f t="shared" si="11"/>
        <v>0.24525615149936483</v>
      </c>
    </row>
    <row r="636" spans="2:4" ht="15.75">
      <c r="B636">
        <v>0.94000000000000039</v>
      </c>
      <c r="D636">
        <f t="shared" si="11"/>
        <v>0.24294476288402217</v>
      </c>
    </row>
    <row r="637" spans="2:4" ht="15.75">
      <c r="B637">
        <v>0.95000000000000018</v>
      </c>
      <c r="D637">
        <f t="shared" si="11"/>
        <v>0.24063516324351261</v>
      </c>
    </row>
    <row r="638" spans="2:4" ht="15.75">
      <c r="B638">
        <v>0.96</v>
      </c>
      <c r="D638">
        <f t="shared" si="11"/>
        <v>0.23832783897503002</v>
      </c>
    </row>
    <row r="639" spans="2:4" ht="15.75">
      <c r="B639">
        <v>0.96999999999999975</v>
      </c>
      <c r="D639">
        <f t="shared" si="11"/>
        <v>0.23602326824634656</v>
      </c>
    </row>
    <row r="640" spans="2:4" ht="15.75">
      <c r="B640">
        <v>0.98000000000000043</v>
      </c>
      <c r="D640">
        <f t="shared" si="11"/>
        <v>0.23372192088862556</v>
      </c>
    </row>
    <row r="641" spans="2:4" ht="15.75">
      <c r="B641">
        <v>0.99000000000000021</v>
      </c>
      <c r="D641">
        <f t="shared" si="11"/>
        <v>0.23142425829711358</v>
      </c>
    </row>
    <row r="642" spans="2:4" ht="15.75">
      <c r="B642">
        <v>1</v>
      </c>
      <c r="D642">
        <f t="shared" si="11"/>
        <v>0.2291307333396316</v>
      </c>
    </row>
    <row r="643" spans="2:4" ht="15.75">
      <c r="B643">
        <v>1.0099999999999998</v>
      </c>
      <c r="D643">
        <f t="shared" si="11"/>
        <v>0.22684179027278417</v>
      </c>
    </row>
    <row r="644" spans="2:4" ht="15.75">
      <c r="B644">
        <v>1.0200000000000005</v>
      </c>
      <c r="D644">
        <f t="shared" si="11"/>
        <v>0.22455786466579325</v>
      </c>
    </row>
    <row r="645" spans="2:4" ht="15.75">
      <c r="B645">
        <v>1.0300000000000002</v>
      </c>
      <c r="D645">
        <f t="shared" si="11"/>
        <v>0.22227938333186045</v>
      </c>
    </row>
    <row r="646" spans="2:4" ht="15.75">
      <c r="B646">
        <v>1.04</v>
      </c>
      <c r="D646">
        <f t="shared" si="11"/>
        <v>0.22000676426695234</v>
      </c>
    </row>
    <row r="647" spans="2:4" ht="15.75">
      <c r="B647">
        <v>1.0499999999999998</v>
      </c>
      <c r="D647">
        <f t="shared" si="11"/>
        <v>0.21774041659590315</v>
      </c>
    </row>
    <row r="648" spans="2:4" ht="15.75">
      <c r="B648">
        <v>1.0600000000000005</v>
      </c>
      <c r="D648">
        <f t="shared" si="11"/>
        <v>0.21548074052571647</v>
      </c>
    </row>
    <row r="649" spans="2:4" ht="15.75">
      <c r="B649">
        <v>1.0700000000000003</v>
      </c>
      <c r="D649">
        <f t="shared" si="11"/>
        <v>0.21322812730595017</v>
      </c>
    </row>
    <row r="650" spans="2:4" ht="15.75">
      <c r="B650">
        <v>1.08</v>
      </c>
      <c r="D650">
        <f t="shared" si="11"/>
        <v>0.21098295919605509</v>
      </c>
    </row>
    <row r="651" spans="2:4" ht="15.75">
      <c r="B651">
        <v>1.0899999999999999</v>
      </c>
      <c r="D651">
        <f t="shared" si="11"/>
        <v>0.20874560943954348</v>
      </c>
    </row>
    <row r="652" spans="2:4" ht="15.75">
      <c r="B652">
        <v>1.1000000000000005</v>
      </c>
      <c r="D652">
        <f t="shared" si="11"/>
        <v>0.20651644224485102</v>
      </c>
    </row>
    <row r="653" spans="2:4" ht="15.75">
      <c r="B653">
        <v>1.1100000000000003</v>
      </c>
      <c r="D653">
        <f t="shared" si="11"/>
        <v>0.20429581277275569</v>
      </c>
    </row>
    <row r="654" spans="2:4" ht="15.75">
      <c r="B654">
        <v>1.1200000000000001</v>
      </c>
      <c r="D654">
        <f t="shared" si="11"/>
        <v>0.20208406713021163</v>
      </c>
    </row>
    <row r="655" spans="2:4" ht="15.75">
      <c r="B655">
        <v>1.1299999999999999</v>
      </c>
      <c r="D655">
        <f t="shared" si="11"/>
        <v>0.1998815423704558</v>
      </c>
    </row>
    <row r="656" spans="2:4" ht="15.75">
      <c r="B656">
        <v>1.1400000000000006</v>
      </c>
      <c r="D656">
        <f t="shared" si="11"/>
        <v>0.19768856649923772</v>
      </c>
    </row>
    <row r="657" spans="2:4" ht="15.75">
      <c r="B657">
        <v>1.1500000000000004</v>
      </c>
      <c r="D657">
        <f t="shared" si="11"/>
        <v>0.19550545848702411</v>
      </c>
    </row>
    <row r="658" spans="2:4" ht="15.75">
      <c r="B658">
        <v>1.1600000000000001</v>
      </c>
      <c r="D658">
        <f t="shared" si="11"/>
        <v>0.19333252828702238</v>
      </c>
    </row>
    <row r="659" spans="2:4" ht="15.75">
      <c r="B659">
        <v>1.17</v>
      </c>
      <c r="D659">
        <f t="shared" si="11"/>
        <v>0.19117007685887202</v>
      </c>
    </row>
    <row r="660" spans="2:4" ht="15.75">
      <c r="B660">
        <v>1.1799999999999997</v>
      </c>
      <c r="D660">
        <f t="shared" si="11"/>
        <v>0.189018396197843</v>
      </c>
    </row>
    <row r="661" spans="2:4" ht="15.75">
      <c r="B661">
        <v>1.1900000000000004</v>
      </c>
      <c r="D661">
        <f t="shared" si="11"/>
        <v>0.18687776936938497</v>
      </c>
    </row>
    <row r="662" spans="2:4" ht="15.75">
      <c r="B662">
        <v>1.2000000000000002</v>
      </c>
      <c r="D662">
        <f t="shared" si="11"/>
        <v>0.18474847054886531</v>
      </c>
    </row>
    <row r="663" spans="2:4" ht="15.75">
      <c r="B663">
        <v>1.21</v>
      </c>
      <c r="D663">
        <f t="shared" si="11"/>
        <v>0.18263076506633433</v>
      </c>
    </row>
    <row r="664" spans="2:4" ht="15.75">
      <c r="B664">
        <v>1.2199999999999998</v>
      </c>
      <c r="D664">
        <f t="shared" si="11"/>
        <v>0.18052490945615651</v>
      </c>
    </row>
    <row r="665" spans="2:4" ht="15.75">
      <c r="B665">
        <v>1.2300000000000004</v>
      </c>
      <c r="D665">
        <f t="shared" si="11"/>
        <v>0.17843115151134264</v>
      </c>
    </row>
    <row r="666" spans="2:4" ht="15.75">
      <c r="B666">
        <v>1.2400000000000002</v>
      </c>
      <c r="D666">
        <f t="shared" si="11"/>
        <v>0.17634973034242057</v>
      </c>
    </row>
    <row r="667" spans="2:4" ht="15.75">
      <c r="B667">
        <v>1.25</v>
      </c>
      <c r="D667">
        <f t="shared" si="11"/>
        <v>0.17428087644067783</v>
      </c>
    </row>
    <row r="668" spans="2:4" ht="15.75">
      <c r="B668">
        <v>1.2599999999999998</v>
      </c>
      <c r="D668">
        <f t="shared" si="11"/>
        <v>0.17222481174561527</v>
      </c>
    </row>
    <row r="669" spans="2:4" ht="15.75">
      <c r="B669">
        <v>1.2700000000000005</v>
      </c>
      <c r="D669">
        <f t="shared" si="11"/>
        <v>0.17018174971644451</v>
      </c>
    </row>
    <row r="670" spans="2:4" ht="15.75">
      <c r="B670">
        <v>1.2800000000000002</v>
      </c>
      <c r="D670">
        <f t="shared" si="11"/>
        <v>0.16815189540746753</v>
      </c>
    </row>
    <row r="671" spans="2:4" ht="15.75">
      <c r="B671">
        <v>1.29</v>
      </c>
      <c r="D671">
        <f t="shared" si="11"/>
        <v>0.16613544554717266</v>
      </c>
    </row>
    <row r="672" spans="2:4" ht="15.75">
      <c r="B672">
        <v>1.2999999999999998</v>
      </c>
      <c r="D672">
        <f t="shared" si="11"/>
        <v>0.16413258862088706</v>
      </c>
    </row>
    <row r="673" spans="2:4" ht="15.75">
      <c r="B673">
        <v>1.3100000000000005</v>
      </c>
      <c r="D673">
        <f t="shared" si="11"/>
        <v>0.16214350495682225</v>
      </c>
    </row>
    <row r="674" spans="2:4" ht="15.75">
      <c r="B674">
        <v>1.3200000000000003</v>
      </c>
      <c r="D674">
        <f t="shared" si="11"/>
        <v>0.16016836681535335</v>
      </c>
    </row>
    <row r="675" spans="2:4" ht="15.75">
      <c r="B675">
        <v>1.33</v>
      </c>
      <c r="D675">
        <f t="shared" si="11"/>
        <v>0.15820733848136997</v>
      </c>
    </row>
    <row r="676" spans="2:4" ht="15.75">
      <c r="B676">
        <v>1.3399999999999999</v>
      </c>
      <c r="D676">
        <f t="shared" si="11"/>
        <v>0.15626057635954485</v>
      </c>
    </row>
    <row r="677" spans="2:4" ht="15.75">
      <c r="B677">
        <v>1.3500000000000005</v>
      </c>
      <c r="D677">
        <f t="shared" si="11"/>
        <v>0.15432822907236035</v>
      </c>
    </row>
    <row r="678" spans="2:4" ht="15.75">
      <c r="B678">
        <v>1.3600000000000003</v>
      </c>
      <c r="D678">
        <f t="shared" si="11"/>
        <v>0.15241043756074069</v>
      </c>
    </row>
    <row r="679" spans="2:4" ht="15.75">
      <c r="B679">
        <v>1.37</v>
      </c>
      <c r="D679">
        <f t="shared" ref="D679:D742" si="12">_xlfn.T.DIST(B679,9,0)</f>
        <v>0.15050733518713436</v>
      </c>
    </row>
    <row r="680" spans="2:4" ht="15.75">
      <c r="B680">
        <v>1.38</v>
      </c>
      <c r="D680">
        <f t="shared" si="12"/>
        <v>0.14861904784089849</v>
      </c>
    </row>
    <row r="681" spans="2:4" ht="15.75">
      <c r="B681">
        <v>1.3900000000000006</v>
      </c>
      <c r="D681">
        <f t="shared" si="12"/>
        <v>0.14674569404583518</v>
      </c>
    </row>
    <row r="682" spans="2:4" ht="15.75">
      <c r="B682">
        <v>1.4000000000000004</v>
      </c>
      <c r="D682">
        <f t="shared" si="12"/>
        <v>0.14488738506973375</v>
      </c>
    </row>
    <row r="683" spans="2:4" ht="15.75">
      <c r="B683">
        <v>1.4100000000000001</v>
      </c>
      <c r="D683">
        <f t="shared" si="12"/>
        <v>0.14304422503577299</v>
      </c>
    </row>
    <row r="684" spans="2:4" ht="15.75">
      <c r="B684">
        <v>1.42</v>
      </c>
      <c r="D684">
        <f t="shared" si="12"/>
        <v>0.14121631103564461</v>
      </c>
    </row>
    <row r="685" spans="2:4" ht="15.75">
      <c r="B685">
        <v>1.4299999999999997</v>
      </c>
      <c r="D685">
        <f t="shared" si="12"/>
        <v>0.13940373324425631</v>
      </c>
    </row>
    <row r="686" spans="2:4" ht="15.75">
      <c r="B686">
        <v>1.4400000000000004</v>
      </c>
      <c r="D686">
        <f t="shared" si="12"/>
        <v>0.13760657503587867</v>
      </c>
    </row>
    <row r="687" spans="2:4" ht="15.75">
      <c r="B687">
        <v>1.4500000000000002</v>
      </c>
      <c r="D687">
        <f t="shared" si="12"/>
        <v>0.13582491310160225</v>
      </c>
    </row>
    <row r="688" spans="2:4" ht="15.75">
      <c r="B688">
        <v>1.46</v>
      </c>
      <c r="D688">
        <f t="shared" si="12"/>
        <v>0.13405881756797222</v>
      </c>
    </row>
    <row r="689" spans="2:4" ht="15.75">
      <c r="B689">
        <v>1.4699999999999998</v>
      </c>
      <c r="D689">
        <f t="shared" si="12"/>
        <v>0.13230835211667474</v>
      </c>
    </row>
    <row r="690" spans="2:4" ht="15.75">
      <c r="B690">
        <v>1.4800000000000004</v>
      </c>
      <c r="D690">
        <f t="shared" si="12"/>
        <v>0.13057357410514708</v>
      </c>
    </row>
    <row r="691" spans="2:4" ht="15.75">
      <c r="B691">
        <v>1.4900000000000002</v>
      </c>
      <c r="D691">
        <f t="shared" si="12"/>
        <v>0.12885453468799107</v>
      </c>
    </row>
    <row r="692" spans="2:4" ht="15.75">
      <c r="B692">
        <v>1.5</v>
      </c>
      <c r="D692">
        <f t="shared" si="12"/>
        <v>0.12715127893906839</v>
      </c>
    </row>
    <row r="693" spans="2:4" ht="15.75">
      <c r="B693">
        <v>1.5099999999999998</v>
      </c>
      <c r="D693">
        <f t="shared" si="12"/>
        <v>0.12546384597416296</v>
      </c>
    </row>
    <row r="694" spans="2:4" ht="15.75">
      <c r="B694">
        <v>1.5200000000000005</v>
      </c>
      <c r="D694">
        <f t="shared" si="12"/>
        <v>0.12379226907409659</v>
      </c>
    </row>
    <row r="695" spans="2:4" ht="15.75">
      <c r="B695">
        <v>1.5300000000000002</v>
      </c>
      <c r="D695">
        <f t="shared" si="12"/>
        <v>0.12213657580818731</v>
      </c>
    </row>
    <row r="696" spans="2:4" ht="15.75">
      <c r="B696">
        <v>1.54</v>
      </c>
      <c r="D696">
        <f t="shared" si="12"/>
        <v>0.12049678815794287</v>
      </c>
    </row>
    <row r="697" spans="2:4" ht="15.75">
      <c r="B697">
        <v>1.5499999999999998</v>
      </c>
      <c r="D697">
        <f t="shared" si="12"/>
        <v>0.11887292264088681</v>
      </c>
    </row>
    <row r="698" spans="2:4" ht="15.75">
      <c r="B698">
        <v>1.5600000000000005</v>
      </c>
      <c r="D698">
        <f t="shared" si="12"/>
        <v>0.11726499043441505</v>
      </c>
    </row>
    <row r="699" spans="2:4" ht="15.75">
      <c r="B699">
        <v>1.5700000000000003</v>
      </c>
      <c r="D699">
        <f t="shared" si="12"/>
        <v>0.11567299749958657</v>
      </c>
    </row>
    <row r="700" spans="2:4" ht="15.75">
      <c r="B700">
        <v>1.58</v>
      </c>
      <c r="D700">
        <f t="shared" si="12"/>
        <v>0.11409694470475161</v>
      </c>
    </row>
    <row r="701" spans="2:4" ht="15.75">
      <c r="B701">
        <v>1.5899999999999999</v>
      </c>
      <c r="D701">
        <f t="shared" si="12"/>
        <v>0.11253682794892891</v>
      </c>
    </row>
    <row r="702" spans="2:4" ht="15.75">
      <c r="B702">
        <v>1.6000000000000005</v>
      </c>
      <c r="D702">
        <f t="shared" si="12"/>
        <v>0.1109926382848421</v>
      </c>
    </row>
    <row r="703" spans="2:4" ht="15.75">
      <c r="B703">
        <v>1.6100000000000003</v>
      </c>
      <c r="D703">
        <f t="shared" si="12"/>
        <v>0.1094643620415314</v>
      </c>
    </row>
    <row r="704" spans="2:4" ht="15.75">
      <c r="B704">
        <v>1.62</v>
      </c>
      <c r="D704">
        <f t="shared" si="12"/>
        <v>0.10795198094645703</v>
      </c>
    </row>
    <row r="705" spans="2:4" ht="15.75">
      <c r="B705">
        <v>1.63</v>
      </c>
      <c r="D705">
        <f t="shared" si="12"/>
        <v>0.10645547224701861</v>
      </c>
    </row>
    <row r="706" spans="2:4" ht="15.75">
      <c r="B706">
        <v>1.6400000000000006</v>
      </c>
      <c r="D706">
        <f t="shared" si="12"/>
        <v>0.10497480883141282</v>
      </c>
    </row>
    <row r="707" spans="2:4" ht="15.75">
      <c r="B707">
        <v>1.6500000000000004</v>
      </c>
      <c r="D707">
        <f t="shared" si="12"/>
        <v>0.10350995934875824</v>
      </c>
    </row>
    <row r="708" spans="2:4" ht="15.75">
      <c r="B708">
        <v>1.6600000000000001</v>
      </c>
      <c r="D708">
        <f t="shared" si="12"/>
        <v>0.10206088832841673</v>
      </c>
    </row>
    <row r="709" spans="2:4" ht="15.75">
      <c r="B709">
        <v>1.67</v>
      </c>
      <c r="D709">
        <f t="shared" si="12"/>
        <v>0.10062755629844691</v>
      </c>
    </row>
    <row r="710" spans="2:4" ht="15.75">
      <c r="B710">
        <v>1.6799999999999997</v>
      </c>
      <c r="D710">
        <f t="shared" si="12"/>
        <v>9.9209919903125179E-2</v>
      </c>
    </row>
    <row r="711" spans="2:4" ht="15.75">
      <c r="B711">
        <v>1.6900000000000004</v>
      </c>
      <c r="D711">
        <f t="shared" si="12"/>
        <v>9.7807932019474408E-2</v>
      </c>
    </row>
    <row r="712" spans="2:4" ht="15.75">
      <c r="B712">
        <v>1.7000000000000002</v>
      </c>
      <c r="D712">
        <f t="shared" si="12"/>
        <v>9.6421541872743641E-2</v>
      </c>
    </row>
    <row r="713" spans="2:4" ht="15.75">
      <c r="B713">
        <v>1.71</v>
      </c>
      <c r="D713">
        <f t="shared" si="12"/>
        <v>9.5050695150782627E-2</v>
      </c>
    </row>
    <row r="714" spans="2:4" ht="15.75">
      <c r="B714">
        <v>1.7199999999999998</v>
      </c>
      <c r="D714">
        <f t="shared" si="12"/>
        <v>9.3695334117261844E-2</v>
      </c>
    </row>
    <row r="715" spans="2:4" ht="15.75">
      <c r="B715">
        <v>1.7300000000000004</v>
      </c>
      <c r="D715">
        <f t="shared" si="12"/>
        <v>9.2355397723687768E-2</v>
      </c>
    </row>
    <row r="716" spans="2:4" ht="15.75">
      <c r="B716">
        <v>1.7400000000000002</v>
      </c>
      <c r="D716">
        <f t="shared" si="12"/>
        <v>9.1030821720168312E-2</v>
      </c>
    </row>
    <row r="717" spans="2:4" ht="15.75">
      <c r="B717">
        <v>1.75</v>
      </c>
      <c r="D717">
        <f t="shared" si="12"/>
        <v>8.9721538764883646E-2</v>
      </c>
    </row>
    <row r="718" spans="2:4" ht="15.75">
      <c r="B718">
        <v>1.7599999999999998</v>
      </c>
      <c r="D718">
        <f t="shared" si="12"/>
        <v>8.8427478532223755E-2</v>
      </c>
    </row>
    <row r="719" spans="2:4" ht="15.75">
      <c r="B719">
        <v>1.7700000000000005</v>
      </c>
      <c r="D719">
        <f t="shared" si="12"/>
        <v>8.7148567819553394E-2</v>
      </c>
    </row>
    <row r="720" spans="2:4" ht="15.75">
      <c r="B720">
        <v>1.7800000000000002</v>
      </c>
      <c r="D720">
        <f t="shared" si="12"/>
        <v>8.5884730652569796E-2</v>
      </c>
    </row>
    <row r="721" spans="2:4" ht="15.75">
      <c r="B721">
        <v>1.79</v>
      </c>
      <c r="D721">
        <f t="shared" si="12"/>
        <v>8.4635888389218608E-2</v>
      </c>
    </row>
    <row r="722" spans="2:4" ht="15.75">
      <c r="B722">
        <v>1.7999999999999998</v>
      </c>
      <c r="D722">
        <f t="shared" si="12"/>
        <v>8.3401959822139882E-2</v>
      </c>
    </row>
    <row r="723" spans="2:4" ht="15.75">
      <c r="B723">
        <v>1.8100000000000005</v>
      </c>
      <c r="D723">
        <f t="shared" si="12"/>
        <v>8.2182861279613939E-2</v>
      </c>
    </row>
    <row r="724" spans="2:4" ht="15.75">
      <c r="B724">
        <v>1.8200000000000003</v>
      </c>
      <c r="D724">
        <f t="shared" si="12"/>
        <v>8.0978506724982774E-2</v>
      </c>
    </row>
    <row r="725" spans="2:4" ht="15.75">
      <c r="B725">
        <v>1.83</v>
      </c>
      <c r="D725">
        <f t="shared" si="12"/>
        <v>7.9788807854521887E-2</v>
      </c>
    </row>
    <row r="726" spans="2:4" ht="15.75">
      <c r="B726">
        <v>1.8399999999999999</v>
      </c>
      <c r="D726">
        <f t="shared" si="12"/>
        <v>7.8613674193742697E-2</v>
      </c>
    </row>
    <row r="727" spans="2:4" ht="15.75">
      <c r="B727">
        <v>1.8500000000000005</v>
      </c>
      <c r="D727">
        <f t="shared" si="12"/>
        <v>7.7453013192105624E-2</v>
      </c>
    </row>
    <row r="728" spans="2:4" ht="15.75">
      <c r="B728">
        <v>1.8600000000000003</v>
      </c>
      <c r="D728">
        <f t="shared" si="12"/>
        <v>7.6306730316127183E-2</v>
      </c>
    </row>
    <row r="729" spans="2:4" ht="15.75">
      <c r="B729">
        <v>1.87</v>
      </c>
      <c r="D729">
        <f t="shared" si="12"/>
        <v>7.5174729140864691E-2</v>
      </c>
    </row>
    <row r="730" spans="2:4" ht="15.75">
      <c r="B730">
        <v>1.88</v>
      </c>
      <c r="D730">
        <f t="shared" si="12"/>
        <v>7.4056911439767587E-2</v>
      </c>
    </row>
    <row r="731" spans="2:4" ht="15.75">
      <c r="B731">
        <v>1.8900000000000006</v>
      </c>
      <c r="D731">
        <f t="shared" si="12"/>
        <v>7.2953177272882364E-2</v>
      </c>
    </row>
    <row r="732" spans="2:4" ht="15.75">
      <c r="B732">
        <v>1.9000000000000004</v>
      </c>
      <c r="D732">
        <f t="shared" si="12"/>
        <v>7.1863425073403153E-2</v>
      </c>
    </row>
    <row r="733" spans="2:4" ht="15.75">
      <c r="B733">
        <v>1.9100000000000001</v>
      </c>
      <c r="D733">
        <f t="shared" si="12"/>
        <v>7.0787551732558615E-2</v>
      </c>
    </row>
    <row r="734" spans="2:4" ht="15.75">
      <c r="B734">
        <v>1.92</v>
      </c>
      <c r="D734">
        <f t="shared" si="12"/>
        <v>6.9725452682831479E-2</v>
      </c>
    </row>
    <row r="735" spans="2:4" ht="15.75">
      <c r="B735">
        <v>1.9299999999999997</v>
      </c>
      <c r="D735">
        <f t="shared" si="12"/>
        <v>6.8677021979505037E-2</v>
      </c>
    </row>
    <row r="736" spans="2:4" ht="15.75">
      <c r="B736">
        <v>1.9400000000000004</v>
      </c>
      <c r="D736">
        <f t="shared" si="12"/>
        <v>6.7642152380534115E-2</v>
      </c>
    </row>
    <row r="737" spans="2:4" ht="15.75">
      <c r="B737">
        <v>1.9500000000000002</v>
      </c>
      <c r="D737">
        <f t="shared" si="12"/>
        <v>6.6620735424740882E-2</v>
      </c>
    </row>
    <row r="738" spans="2:4" ht="15.75">
      <c r="B738">
        <v>1.96</v>
      </c>
      <c r="D738">
        <f t="shared" si="12"/>
        <v>6.5612661508333683E-2</v>
      </c>
    </row>
    <row r="739" spans="2:4" ht="15.75">
      <c r="B739">
        <v>1.9699999999999998</v>
      </c>
      <c r="D739">
        <f t="shared" si="12"/>
        <v>6.4617819959752743E-2</v>
      </c>
    </row>
    <row r="740" spans="2:4" ht="15.75">
      <c r="B740">
        <v>1.9800000000000004</v>
      </c>
      <c r="D740">
        <f t="shared" si="12"/>
        <v>6.3636099112845609E-2</v>
      </c>
    </row>
    <row r="741" spans="2:4" ht="15.75">
      <c r="B741">
        <v>1.9900000000000002</v>
      </c>
      <c r="D741">
        <f t="shared" si="12"/>
        <v>6.2667386378376252E-2</v>
      </c>
    </row>
    <row r="742" spans="2:4" ht="15.75">
      <c r="B742">
        <v>2</v>
      </c>
      <c r="D742">
        <f t="shared" si="12"/>
        <v>6.1711568313873859E-2</v>
      </c>
    </row>
    <row r="743" spans="2:4" ht="15.75">
      <c r="B743">
        <v>2.0099999999999998</v>
      </c>
      <c r="D743">
        <f t="shared" ref="D743:D806" si="13">_xlfn.T.DIST(B743,9,0)</f>
        <v>6.0768530691829213E-2</v>
      </c>
    </row>
    <row r="744" spans="2:4" ht="15.75">
      <c r="B744">
        <v>2.0200000000000005</v>
      </c>
      <c r="D744">
        <f t="shared" si="13"/>
        <v>5.9838158566245928E-2</v>
      </c>
    </row>
    <row r="745" spans="2:4" ht="15.75">
      <c r="B745">
        <v>2.0300000000000002</v>
      </c>
      <c r="D745">
        <f t="shared" si="13"/>
        <v>5.8920336337556535E-2</v>
      </c>
    </row>
    <row r="746" spans="2:4" ht="15.75">
      <c r="B746">
        <v>2.04</v>
      </c>
      <c r="D746">
        <f t="shared" si="13"/>
        <v>5.8014947815912668E-2</v>
      </c>
    </row>
    <row r="747" spans="2:4" ht="15.75">
      <c r="B747">
        <v>2.0499999999999998</v>
      </c>
      <c r="D747">
        <f t="shared" si="13"/>
        <v>5.7121876282862513E-2</v>
      </c>
    </row>
    <row r="748" spans="2:4" ht="15.75">
      <c r="B748">
        <v>2.0600000000000005</v>
      </c>
      <c r="D748">
        <f t="shared" si="13"/>
        <v>5.624100455142593E-2</v>
      </c>
    </row>
    <row r="749" spans="2:4" ht="15.75">
      <c r="B749">
        <v>2.0700000000000003</v>
      </c>
      <c r="D749">
        <f t="shared" si="13"/>
        <v>5.5372215024582096E-2</v>
      </c>
    </row>
    <row r="750" spans="2:4" ht="15.75">
      <c r="B750">
        <v>2.08</v>
      </c>
      <c r="D750">
        <f t="shared" si="13"/>
        <v>5.4515389752181953E-2</v>
      </c>
    </row>
    <row r="751" spans="2:4" ht="15.75">
      <c r="B751">
        <v>2.09</v>
      </c>
      <c r="D751">
        <f t="shared" si="13"/>
        <v>5.3670410486302021E-2</v>
      </c>
    </row>
    <row r="752" spans="2:4" ht="15.75">
      <c r="B752">
        <v>2.1000000000000005</v>
      </c>
      <c r="D752">
        <f t="shared" si="13"/>
        <v>5.283715873505402E-2</v>
      </c>
    </row>
    <row r="753" spans="2:4" ht="15.75">
      <c r="B753">
        <v>2.1100000000000003</v>
      </c>
      <c r="D753">
        <f t="shared" si="13"/>
        <v>5.2015515814867276E-2</v>
      </c>
    </row>
    <row r="754" spans="2:4" ht="15.75">
      <c r="B754">
        <v>2.12</v>
      </c>
      <c r="D754">
        <f t="shared" si="13"/>
        <v>5.1205362901259967E-2</v>
      </c>
    </row>
    <row r="755" spans="2:4" ht="15.75">
      <c r="B755">
        <v>2.13</v>
      </c>
      <c r="D755">
        <f t="shared" si="13"/>
        <v>5.0406581078117838E-2</v>
      </c>
    </row>
    <row r="756" spans="2:4" ht="15.75">
      <c r="B756">
        <v>2.1400000000000006</v>
      </c>
      <c r="D756">
        <f t="shared" si="13"/>
        <v>4.961905138549777E-2</v>
      </c>
    </row>
    <row r="757" spans="2:4" ht="15.75">
      <c r="B757">
        <v>2.1500000000000004</v>
      </c>
      <c r="D757">
        <f t="shared" si="13"/>
        <v>4.8842654865975561E-2</v>
      </c>
    </row>
    <row r="758" spans="2:4" ht="15.75">
      <c r="B758">
        <v>2.16</v>
      </c>
      <c r="D758">
        <f t="shared" si="13"/>
        <v>4.8077272609555889E-2</v>
      </c>
    </row>
    <row r="759" spans="2:4" ht="15.75">
      <c r="B759">
        <v>2.17</v>
      </c>
      <c r="D759">
        <f t="shared" si="13"/>
        <v>4.7322785797165701E-2</v>
      </c>
    </row>
    <row r="760" spans="2:4" ht="15.75">
      <c r="B760">
        <v>2.1799999999999997</v>
      </c>
      <c r="D760">
        <f t="shared" si="13"/>
        <v>4.6579075742749797E-2</v>
      </c>
    </row>
    <row r="761" spans="2:4" ht="15.75">
      <c r="B761">
        <v>2.1900000000000004</v>
      </c>
      <c r="D761">
        <f t="shared" si="13"/>
        <v>4.584602393398951E-2</v>
      </c>
    </row>
    <row r="762" spans="2:4" ht="15.75">
      <c r="B762">
        <v>2.2000000000000002</v>
      </c>
      <c r="D762">
        <f t="shared" si="13"/>
        <v>4.5123512071665449E-2</v>
      </c>
    </row>
    <row r="763" spans="2:4" ht="15.75">
      <c r="B763">
        <v>2.21</v>
      </c>
      <c r="D763">
        <f t="shared" si="13"/>
        <v>4.4411422107684936E-2</v>
      </c>
    </row>
    <row r="764" spans="2:4" ht="15.75">
      <c r="B764">
        <v>2.2199999999999998</v>
      </c>
      <c r="D764">
        <f t="shared" si="13"/>
        <v>4.3709636281795874E-2</v>
      </c>
    </row>
    <row r="765" spans="2:4" ht="15.75">
      <c r="B765">
        <v>2.2300000000000004</v>
      </c>
      <c r="D765">
        <f t="shared" si="13"/>
        <v>4.3018037157008575E-2</v>
      </c>
    </row>
    <row r="766" spans="2:4" ht="15.75">
      <c r="B766">
        <v>2.2400000000000002</v>
      </c>
      <c r="D766">
        <f t="shared" si="13"/>
        <v>4.2336507653747434E-2</v>
      </c>
    </row>
    <row r="767" spans="2:4" ht="15.75">
      <c r="B767">
        <v>2.25</v>
      </c>
      <c r="D767">
        <f t="shared" si="13"/>
        <v>4.166493108275391E-2</v>
      </c>
    </row>
    <row r="768" spans="2:4" ht="15.75">
      <c r="B768">
        <v>2.2599999999999998</v>
      </c>
      <c r="D768">
        <f t="shared" si="13"/>
        <v>4.100319117676416E-2</v>
      </c>
    </row>
    <row r="769" spans="2:4" ht="15.75">
      <c r="B769">
        <v>2.2700000000000005</v>
      </c>
      <c r="D769">
        <f t="shared" si="13"/>
        <v>4.0351172120982368E-2</v>
      </c>
    </row>
    <row r="770" spans="2:4" ht="15.75">
      <c r="B770">
        <v>2.2800000000000002</v>
      </c>
      <c r="D770">
        <f t="shared" si="13"/>
        <v>3.9708758582373126E-2</v>
      </c>
    </row>
    <row r="771" spans="2:4" ht="15.75">
      <c r="B771">
        <v>2.29</v>
      </c>
      <c r="D771">
        <f t="shared" si="13"/>
        <v>3.9075835737794738E-2</v>
      </c>
    </row>
    <row r="772" spans="2:4" ht="15.75">
      <c r="B772">
        <v>2.2999999999999998</v>
      </c>
      <c r="D772">
        <f t="shared" si="13"/>
        <v>3.8452289300996333E-2</v>
      </c>
    </row>
    <row r="773" spans="2:4" ht="15.75">
      <c r="B773">
        <v>2.3100000000000005</v>
      </c>
      <c r="D773">
        <f t="shared" si="13"/>
        <v>3.7838005548501294E-2</v>
      </c>
    </row>
    <row r="774" spans="2:4" ht="15.75">
      <c r="B774">
        <v>2.3200000000000003</v>
      </c>
      <c r="D774">
        <f t="shared" si="13"/>
        <v>3.7232871344399794E-2</v>
      </c>
    </row>
    <row r="775" spans="2:4" ht="15.75">
      <c r="B775">
        <v>2.33</v>
      </c>
      <c r="D775">
        <f t="shared" si="13"/>
        <v>3.663677416407201E-2</v>
      </c>
    </row>
    <row r="776" spans="2:4" ht="15.75">
      <c r="B776">
        <v>2.34</v>
      </c>
      <c r="D776">
        <f t="shared" si="13"/>
        <v>3.604960211686635E-2</v>
      </c>
    </row>
    <row r="777" spans="2:4" ht="15.75">
      <c r="B777">
        <v>2.3500000000000005</v>
      </c>
      <c r="D777">
        <f t="shared" si="13"/>
        <v>3.5471243967753377E-2</v>
      </c>
    </row>
    <row r="778" spans="2:4" ht="15.75">
      <c r="B778">
        <v>2.3600000000000003</v>
      </c>
      <c r="D778">
        <f t="shared" si="13"/>
        <v>3.4901589157979231E-2</v>
      </c>
    </row>
    <row r="779" spans="2:4" ht="15.75">
      <c r="B779">
        <v>2.37</v>
      </c>
      <c r="D779">
        <f t="shared" si="13"/>
        <v>3.4340527824739418E-2</v>
      </c>
    </row>
    <row r="780" spans="2:4" ht="15.75">
      <c r="B780">
        <v>2.38</v>
      </c>
      <c r="D780">
        <f t="shared" si="13"/>
        <v>3.3787950819896981E-2</v>
      </c>
    </row>
    <row r="781" spans="2:4" ht="15.75">
      <c r="B781">
        <v>2.3900000000000006</v>
      </c>
      <c r="D781">
        <f t="shared" si="13"/>
        <v>3.3243749727765518E-2</v>
      </c>
    </row>
    <row r="782" spans="2:4" ht="15.75">
      <c r="B782">
        <v>2.4000000000000004</v>
      </c>
      <c r="D782">
        <f t="shared" si="13"/>
        <v>3.270781688198017E-2</v>
      </c>
    </row>
    <row r="783" spans="2:4" ht="15.75">
      <c r="B783">
        <v>2.41</v>
      </c>
      <c r="D783">
        <f t="shared" si="13"/>
        <v>3.2180045381477139E-2</v>
      </c>
    </row>
    <row r="784" spans="2:4" ht="15.75">
      <c r="B784">
        <v>2.42</v>
      </c>
      <c r="D784">
        <f t="shared" si="13"/>
        <v>3.166032910560504E-2</v>
      </c>
    </row>
    <row r="785" spans="2:4" ht="15.75">
      <c r="B785">
        <v>2.4299999999999997</v>
      </c>
      <c r="D785">
        <f t="shared" si="13"/>
        <v>3.1148562728388E-2</v>
      </c>
    </row>
    <row r="786" spans="2:4" ht="15.75">
      <c r="B786">
        <v>2.4400000000000004</v>
      </c>
      <c r="D786">
        <f t="shared" si="13"/>
        <v>3.0644641731962574E-2</v>
      </c>
    </row>
    <row r="787" spans="2:4" ht="15.75">
      <c r="B787">
        <v>2.4500000000000002</v>
      </c>
      <c r="D787">
        <f t="shared" si="13"/>
        <v>3.0148462419209474E-2</v>
      </c>
    </row>
    <row r="788" spans="2:4" ht="15.75">
      <c r="B788">
        <v>2.46</v>
      </c>
      <c r="D788">
        <f t="shared" si="13"/>
        <v>2.9659921925600727E-2</v>
      </c>
    </row>
    <row r="789" spans="2:4" ht="15.75">
      <c r="B789">
        <v>2.4699999999999998</v>
      </c>
      <c r="D789">
        <f t="shared" si="13"/>
        <v>2.9178918230282905E-2</v>
      </c>
    </row>
    <row r="790" spans="2:4" ht="15.75">
      <c r="B790">
        <v>2.4800000000000004</v>
      </c>
      <c r="D790">
        <f t="shared" si="13"/>
        <v>2.8705350166417322E-2</v>
      </c>
    </row>
    <row r="791" spans="2:4" ht="15.75">
      <c r="B791">
        <v>2.4900000000000002</v>
      </c>
      <c r="D791">
        <f t="shared" si="13"/>
        <v>2.8239117430796868E-2</v>
      </c>
    </row>
    <row r="792" spans="2:4" ht="15.75">
      <c r="B792">
        <v>2.5</v>
      </c>
      <c r="D792">
        <f t="shared" si="13"/>
        <v>2.7780120592759115E-2</v>
      </c>
    </row>
    <row r="793" spans="2:4" ht="15.75">
      <c r="B793">
        <v>2.5099999999999998</v>
      </c>
      <c r="D793">
        <f t="shared" si="13"/>
        <v>2.7328261102416283E-2</v>
      </c>
    </row>
    <row r="794" spans="2:4" ht="15.75">
      <c r="B794">
        <v>2.5200000000000005</v>
      </c>
      <c r="D794">
        <f t="shared" si="13"/>
        <v>2.6883441298220626E-2</v>
      </c>
    </row>
    <row r="795" spans="2:4" ht="15.75">
      <c r="B795">
        <v>2.5300000000000002</v>
      </c>
      <c r="D795">
        <f t="shared" si="13"/>
        <v>2.6445564413884941E-2</v>
      </c>
    </row>
    <row r="796" spans="2:4" ht="15.75">
      <c r="B796">
        <v>2.54</v>
      </c>
      <c r="D796">
        <f t="shared" si="13"/>
        <v>2.601453458467631E-2</v>
      </c>
    </row>
    <row r="797" spans="2:4" ht="15.75">
      <c r="B797">
        <v>2.5499999999999998</v>
      </c>
      <c r="D797">
        <f t="shared" si="13"/>
        <v>2.5590256853102681E-2</v>
      </c>
    </row>
    <row r="798" spans="2:4" ht="15.75">
      <c r="B798">
        <v>2.5600000000000005</v>
      </c>
      <c r="D798">
        <f t="shared" si="13"/>
        <v>2.5172637174009669E-2</v>
      </c>
    </row>
    <row r="799" spans="2:4" ht="15.75">
      <c r="B799">
        <v>2.5700000000000003</v>
      </c>
      <c r="D799">
        <f t="shared" si="13"/>
        <v>2.476158241910607E-2</v>
      </c>
    </row>
    <row r="800" spans="2:4" ht="15.75">
      <c r="B800">
        <v>2.58</v>
      </c>
      <c r="D800">
        <f t="shared" si="13"/>
        <v>2.4357000380935696E-2</v>
      </c>
    </row>
    <row r="801" spans="2:4" ht="15.75">
      <c r="B801">
        <v>2.59</v>
      </c>
      <c r="D801">
        <f t="shared" si="13"/>
        <v>2.3958799776312802E-2</v>
      </c>
    </row>
    <row r="802" spans="2:4" ht="15.75">
      <c r="B802">
        <v>2.6000000000000005</v>
      </c>
      <c r="D802">
        <f t="shared" si="13"/>
        <v>2.3566890249238619E-2</v>
      </c>
    </row>
    <row r="803" spans="2:4" ht="15.75">
      <c r="B803">
        <v>2.6100000000000003</v>
      </c>
      <c r="D803">
        <f t="shared" si="13"/>
        <v>2.3181182373315359E-2</v>
      </c>
    </row>
    <row r="804" spans="2:4" ht="15.75">
      <c r="B804">
        <v>2.62</v>
      </c>
      <c r="D804">
        <f t="shared" si="13"/>
        <v>2.2801587653674505E-2</v>
      </c>
    </row>
    <row r="805" spans="2:4" ht="15.75">
      <c r="B805">
        <v>2.63</v>
      </c>
      <c r="D805">
        <f t="shared" si="13"/>
        <v>2.242801852843548E-2</v>
      </c>
    </row>
    <row r="806" spans="2:4" ht="15.75">
      <c r="B806">
        <v>2.6400000000000006</v>
      </c>
      <c r="D806">
        <f t="shared" si="13"/>
        <v>2.206038836971078E-2</v>
      </c>
    </row>
    <row r="807" spans="2:4" ht="15.75">
      <c r="B807">
        <v>2.6500000000000004</v>
      </c>
      <c r="D807">
        <f t="shared" ref="D807:D825" si="14">_xlfn.T.DIST(B807,9,0)</f>
        <v>2.169861148417317E-2</v>
      </c>
    </row>
    <row r="808" spans="2:4" ht="15.75">
      <c r="B808">
        <v>2.66</v>
      </c>
      <c r="D808">
        <f t="shared" si="14"/>
        <v>2.1342603113199791E-2</v>
      </c>
    </row>
    <row r="809" spans="2:4" ht="15.75">
      <c r="B809">
        <v>2.67</v>
      </c>
      <c r="D809">
        <f t="shared" si="14"/>
        <v>2.0992279432609E-2</v>
      </c>
    </row>
    <row r="810" spans="2:4" ht="15.75">
      <c r="B810">
        <v>2.6799999999999997</v>
      </c>
      <c r="D810">
        <f t="shared" si="14"/>
        <v>2.0647557552004099E-2</v>
      </c>
    </row>
    <row r="811" spans="2:4" ht="15.75">
      <c r="B811">
        <v>2.6900000000000004</v>
      </c>
      <c r="D811">
        <f t="shared" si="14"/>
        <v>2.0308355513738385E-2</v>
      </c>
    </row>
    <row r="812" spans="2:4" ht="15.75">
      <c r="B812">
        <v>2.7</v>
      </c>
      <c r="D812">
        <f t="shared" si="14"/>
        <v>1.9974592291515963E-2</v>
      </c>
    </row>
    <row r="813" spans="2:4" ht="15.75">
      <c r="B813">
        <v>2.71</v>
      </c>
      <c r="D813">
        <f t="shared" si="14"/>
        <v>1.9646187788641464E-2</v>
      </c>
    </row>
    <row r="814" spans="2:4" ht="15.75">
      <c r="B814">
        <v>2.7199999999999998</v>
      </c>
      <c r="D814">
        <f t="shared" si="14"/>
        <v>1.9323062835933168E-2</v>
      </c>
    </row>
    <row r="815" spans="2:4" ht="15.75">
      <c r="B815">
        <v>2.7300000000000004</v>
      </c>
      <c r="D815">
        <f t="shared" si="14"/>
        <v>1.9005139189311689E-2</v>
      </c>
    </row>
    <row r="816" spans="2:4" ht="15.75">
      <c r="B816">
        <v>2.74</v>
      </c>
      <c r="D816">
        <f t="shared" si="14"/>
        <v>1.8692339527077963E-2</v>
      </c>
    </row>
    <row r="817" spans="2:4" ht="15.75">
      <c r="B817">
        <v>2.75</v>
      </c>
      <c r="D817">
        <f t="shared" si="14"/>
        <v>1.8384587446892451E-2</v>
      </c>
    </row>
    <row r="818" spans="2:4" ht="15.75">
      <c r="B818">
        <v>2.76</v>
      </c>
      <c r="D818">
        <f t="shared" si="14"/>
        <v>1.8081807462468548E-2</v>
      </c>
    </row>
    <row r="819" spans="2:4" ht="15.75">
      <c r="B819">
        <v>2.7700000000000005</v>
      </c>
      <c r="D819">
        <f t="shared" si="14"/>
        <v>1.7783924999991662E-2</v>
      </c>
    </row>
    <row r="820" spans="2:4" ht="15.75">
      <c r="B820">
        <v>2.7800000000000002</v>
      </c>
      <c r="D820">
        <f t="shared" si="14"/>
        <v>1.7490866394276213E-2</v>
      </c>
    </row>
    <row r="821" spans="2:4" ht="15.75">
      <c r="B821">
        <v>2.79</v>
      </c>
      <c r="D821">
        <f t="shared" si="14"/>
        <v>1.7202558884671405E-2</v>
      </c>
    </row>
    <row r="822" spans="2:4" ht="15.75">
      <c r="B822">
        <v>2.8</v>
      </c>
      <c r="D822">
        <f t="shared" si="14"/>
        <v>1.6918930610727512E-2</v>
      </c>
    </row>
    <row r="823" spans="2:4" ht="15.75">
      <c r="B823">
        <v>2.8100000000000005</v>
      </c>
      <c r="D823">
        <f t="shared" si="14"/>
        <v>1.6639910607633372E-2</v>
      </c>
    </row>
    <row r="824" spans="2:4" ht="15.75">
      <c r="B824">
        <v>2.8200000000000003</v>
      </c>
      <c r="D824">
        <f t="shared" si="14"/>
        <v>1.6365428801435645E-2</v>
      </c>
    </row>
    <row r="825" spans="2:4" ht="15.75">
      <c r="B825">
        <v>2.83</v>
      </c>
      <c r="D825">
        <f t="shared" si="14"/>
        <v>1.6095416004050116E-2</v>
      </c>
    </row>
    <row r="826" spans="2:4" ht="15.75">
      <c r="B826">
        <v>2.84</v>
      </c>
      <c r="C826">
        <f t="shared" ref="C826:C853" si="15">_xlfn.T.DIST(B826,9,0)</f>
        <v>1.5829803908075379E-2</v>
      </c>
    </row>
    <row r="827" spans="2:4" ht="15.75">
      <c r="B827">
        <v>2.8500000000000005</v>
      </c>
      <c r="C827">
        <f t="shared" si="15"/>
        <v>1.5568525081418507E-2</v>
      </c>
    </row>
    <row r="828" spans="2:4" ht="15.75">
      <c r="B828">
        <v>2.8600000000000003</v>
      </c>
      <c r="C828">
        <f t="shared" si="15"/>
        <v>1.5311512961742433E-2</v>
      </c>
    </row>
    <row r="829" spans="2:4" ht="15.75">
      <c r="B829">
        <v>2.87</v>
      </c>
      <c r="C829">
        <f t="shared" si="15"/>
        <v>1.5058701850743993E-2</v>
      </c>
    </row>
    <row r="830" spans="2:4" ht="15.75">
      <c r="B830">
        <v>2.88</v>
      </c>
      <c r="C830">
        <f t="shared" si="15"/>
        <v>1.4810026908272159E-2</v>
      </c>
    </row>
    <row r="831" spans="2:4" ht="15.75">
      <c r="B831">
        <v>2.8900000000000006</v>
      </c>
      <c r="C831">
        <f t="shared" si="15"/>
        <v>1.4565424146294812E-2</v>
      </c>
    </row>
    <row r="832" spans="2:4" ht="15.75">
      <c r="B832">
        <v>2.9000000000000004</v>
      </c>
      <c r="C832">
        <f t="shared" si="15"/>
        <v>1.4324830422722885E-2</v>
      </c>
    </row>
    <row r="833" spans="2:3" ht="15.75">
      <c r="B833">
        <v>2.91</v>
      </c>
      <c r="C833">
        <f t="shared" si="15"/>
        <v>1.4088183435099936E-2</v>
      </c>
    </row>
    <row r="834" spans="2:3" ht="15.75">
      <c r="B834">
        <v>2.92</v>
      </c>
      <c r="C834">
        <f t="shared" si="15"/>
        <v>1.3855421714165535E-2</v>
      </c>
    </row>
    <row r="835" spans="2:3" ht="15.75">
      <c r="B835">
        <v>2.9300000000000006</v>
      </c>
      <c r="C835">
        <f t="shared" si="15"/>
        <v>1.362648461729978E-2</v>
      </c>
    </row>
    <row r="836" spans="2:3" ht="15.75">
      <c r="B836">
        <v>2.9400000000000004</v>
      </c>
      <c r="C836">
        <f t="shared" si="15"/>
        <v>1.340131232185718E-2</v>
      </c>
    </row>
    <row r="837" spans="2:3" ht="15.75">
      <c r="B837">
        <v>2.95</v>
      </c>
      <c r="C837">
        <f t="shared" si="15"/>
        <v>1.3179845818396568E-2</v>
      </c>
    </row>
    <row r="838" spans="2:3" ht="15.75">
      <c r="B838">
        <v>2.96</v>
      </c>
      <c r="C838">
        <f t="shared" si="15"/>
        <v>1.2962026903814816E-2</v>
      </c>
    </row>
    <row r="839" spans="2:3" ht="15.75">
      <c r="B839">
        <v>2.9699999999999998</v>
      </c>
      <c r="C839">
        <f t="shared" si="15"/>
        <v>1.2747798174390743E-2</v>
      </c>
    </row>
    <row r="840" spans="2:3" ht="15.75">
      <c r="B840">
        <v>2.9800000000000004</v>
      </c>
      <c r="C840">
        <f t="shared" si="15"/>
        <v>1.2537103018746391E-2</v>
      </c>
    </row>
    <row r="841" spans="2:3" ht="15.75">
      <c r="B841">
        <v>2.99</v>
      </c>
      <c r="C841">
        <f t="shared" si="15"/>
        <v>1.2329885610731832E-2</v>
      </c>
    </row>
    <row r="842" spans="2:3" ht="15.75">
      <c r="B842">
        <v>3</v>
      </c>
      <c r="C842">
        <f t="shared" si="15"/>
        <v>1.2126090902239641E-2</v>
      </c>
    </row>
    <row r="843" spans="2:3" ht="15.75">
      <c r="B843">
        <v>3.01</v>
      </c>
      <c r="C843">
        <f t="shared" si="15"/>
        <v>1.1925664615955811E-2</v>
      </c>
    </row>
    <row r="844" spans="2:3" ht="15.75">
      <c r="B844">
        <v>3.0199999999999996</v>
      </c>
      <c r="C844">
        <f t="shared" si="15"/>
        <v>1.1728553238052193E-2</v>
      </c>
    </row>
    <row r="845" spans="2:3" ht="15.75">
      <c r="B845">
        <v>3.0299999999999994</v>
      </c>
      <c r="C845">
        <f t="shared" si="15"/>
        <v>1.1534704010826631E-2</v>
      </c>
    </row>
    <row r="846" spans="2:3" ht="15.75">
      <c r="B846">
        <v>3.0400000000000009</v>
      </c>
      <c r="C846">
        <f t="shared" si="15"/>
        <v>1.134406492529603E-2</v>
      </c>
    </row>
    <row r="847" spans="2:3" ht="15.75">
      <c r="B847">
        <v>3.0500000000000007</v>
      </c>
      <c r="C847">
        <f t="shared" si="15"/>
        <v>1.1156584713748119E-2</v>
      </c>
    </row>
    <row r="848" spans="2:3" ht="15.75">
      <c r="B848">
        <v>3.0600000000000005</v>
      </c>
      <c r="C848">
        <f t="shared" si="15"/>
        <v>1.0972212842256092E-2</v>
      </c>
    </row>
    <row r="849" spans="2:3" ht="15.75">
      <c r="B849">
        <v>3.0700000000000003</v>
      </c>
      <c r="C849">
        <f t="shared" si="15"/>
        <v>1.0790899503162327E-2</v>
      </c>
    </row>
    <row r="850" spans="2:3" ht="15.75">
      <c r="B850">
        <v>3.08</v>
      </c>
      <c r="C850">
        <f t="shared" si="15"/>
        <v>1.0612595607534896E-2</v>
      </c>
    </row>
    <row r="851" spans="2:3" ht="15.75">
      <c r="B851">
        <v>3.09</v>
      </c>
      <c r="C851">
        <f t="shared" si="15"/>
        <v>1.0437252777601965E-2</v>
      </c>
    </row>
    <row r="852" spans="2:3" ht="15.75">
      <c r="B852">
        <v>3.0999999999999996</v>
      </c>
      <c r="C852">
        <f t="shared" si="15"/>
        <v>1.0264823339168594E-2</v>
      </c>
    </row>
    <row r="853" spans="2:3" ht="15.75">
      <c r="B853">
        <v>3.1099999999999994</v>
      </c>
      <c r="C853">
        <f t="shared" si="15"/>
        <v>1.0095260314019796E-2</v>
      </c>
    </row>
    <row r="854" spans="2:3" ht="15.75">
      <c r="B854">
        <v>3.120000000000001</v>
      </c>
      <c r="C854">
        <f t="shared" ref="C854:C914" si="16">_xlfn.T.DIST(B854,9,0)</f>
        <v>9.9285174123143558E-3</v>
      </c>
    </row>
    <row r="855" spans="2:3" ht="15.75">
      <c r="B855">
        <v>3.1300000000000008</v>
      </c>
      <c r="C855">
        <f t="shared" si="16"/>
        <v>9.7645490249732951E-3</v>
      </c>
    </row>
    <row r="856" spans="2:3" ht="15.75">
      <c r="B856">
        <v>3.1400000000000006</v>
      </c>
      <c r="C856">
        <f t="shared" si="16"/>
        <v>9.6033102160664619E-3</v>
      </c>
    </row>
    <row r="857" spans="2:3" ht="15.75">
      <c r="B857">
        <v>3.1500000000000004</v>
      </c>
      <c r="C857">
        <f t="shared" si="16"/>
        <v>9.444756715201421E-3</v>
      </c>
    </row>
    <row r="858" spans="2:3" ht="15.75">
      <c r="B858">
        <v>3.16</v>
      </c>
      <c r="C858">
        <f t="shared" si="16"/>
        <v>9.2888449099177133E-3</v>
      </c>
    </row>
    <row r="859" spans="2:3" ht="15.75">
      <c r="B859">
        <v>3.17</v>
      </c>
      <c r="C859">
        <f t="shared" si="16"/>
        <v>9.1355318380901447E-3</v>
      </c>
    </row>
    <row r="860" spans="2:3" ht="15.75">
      <c r="B860">
        <v>3.1799999999999997</v>
      </c>
      <c r="C860">
        <f t="shared" si="16"/>
        <v>8.9847751803440977E-3</v>
      </c>
    </row>
    <row r="861" spans="2:3" ht="15.75">
      <c r="B861">
        <v>3.1899999999999995</v>
      </c>
      <c r="C861">
        <f t="shared" si="16"/>
        <v>8.8365332524862235E-3</v>
      </c>
    </row>
    <row r="862" spans="2:3" ht="15.75">
      <c r="B862">
        <v>3.1999999999999993</v>
      </c>
      <c r="C862">
        <f t="shared" si="16"/>
        <v>8.6907649979532462E-3</v>
      </c>
    </row>
    <row r="863" spans="2:3" ht="15.75">
      <c r="B863">
        <v>3.2100000000000009</v>
      </c>
      <c r="C863">
        <f t="shared" si="16"/>
        <v>8.5474299802818128E-3</v>
      </c>
    </row>
    <row r="864" spans="2:3" ht="15.75">
      <c r="B864">
        <v>3.2200000000000006</v>
      </c>
      <c r="C864">
        <f t="shared" si="16"/>
        <v>8.4064883756023168E-3</v>
      </c>
    </row>
    <row r="865" spans="2:3" ht="15.75">
      <c r="B865">
        <v>3.2300000000000004</v>
      </c>
      <c r="C865">
        <f t="shared" si="16"/>
        <v>8.2679009651587653E-3</v>
      </c>
    </row>
    <row r="866" spans="2:3" ht="15.75">
      <c r="B866">
        <v>3.24</v>
      </c>
      <c r="C866">
        <f t="shared" si="16"/>
        <v>8.1316291278577847E-3</v>
      </c>
    </row>
    <row r="867" spans="2:3" ht="15.75">
      <c r="B867">
        <v>3.25</v>
      </c>
      <c r="C867">
        <f t="shared" si="16"/>
        <v>7.997634832848757E-3</v>
      </c>
    </row>
    <row r="868" spans="2:3" ht="15.75">
      <c r="B868">
        <v>3.26</v>
      </c>
      <c r="C868">
        <f t="shared" si="16"/>
        <v>7.8658806321373915E-3</v>
      </c>
    </row>
    <row r="869" spans="2:3" ht="15.75">
      <c r="B869">
        <v>3.2699999999999996</v>
      </c>
      <c r="C869">
        <f t="shared" si="16"/>
        <v>7.7363296532350252E-3</v>
      </c>
    </row>
    <row r="870" spans="2:3" ht="15.75">
      <c r="B870">
        <v>3.2799999999999994</v>
      </c>
      <c r="C870">
        <f t="shared" si="16"/>
        <v>7.6089455918455229E-3</v>
      </c>
    </row>
    <row r="871" spans="2:3" ht="15.75">
      <c r="B871">
        <v>3.2900000000000009</v>
      </c>
      <c r="C871">
        <f t="shared" si="16"/>
        <v>7.483692704591865E-3</v>
      </c>
    </row>
    <row r="872" spans="2:3" ht="15.75">
      <c r="B872">
        <v>3.3000000000000007</v>
      </c>
      <c r="C872">
        <f t="shared" si="16"/>
        <v>7.3605358017842402E-3</v>
      </c>
    </row>
    <row r="873" spans="2:3" ht="15.75">
      <c r="B873">
        <v>3.3100000000000005</v>
      </c>
      <c r="C873">
        <f t="shared" si="16"/>
        <v>7.2394402402311958E-3</v>
      </c>
    </row>
    <row r="874" spans="2:3" ht="15.75">
      <c r="B874">
        <v>3.3200000000000003</v>
      </c>
      <c r="C874">
        <f t="shared" si="16"/>
        <v>7.1203719160958957E-3</v>
      </c>
    </row>
    <row r="875" spans="2:3" ht="15.75">
      <c r="B875">
        <v>3.33</v>
      </c>
      <c r="C875">
        <f t="shared" si="16"/>
        <v>7.0032972577987393E-3</v>
      </c>
    </row>
    <row r="876" spans="2:3" ht="15.75">
      <c r="B876">
        <v>3.34</v>
      </c>
      <c r="C876">
        <f t="shared" si="16"/>
        <v>6.8881832189678768E-3</v>
      </c>
    </row>
    <row r="877" spans="2:3" ht="15.75">
      <c r="B877">
        <v>3.3499999999999996</v>
      </c>
      <c r="C877">
        <f t="shared" si="16"/>
        <v>6.7749972714391546E-3</v>
      </c>
    </row>
    <row r="878" spans="2:3" ht="15.75">
      <c r="B878">
        <v>3.3599999999999994</v>
      </c>
      <c r="C878">
        <f t="shared" si="16"/>
        <v>6.6637073983066642E-3</v>
      </c>
    </row>
    <row r="879" spans="2:3" ht="15.75">
      <c r="B879">
        <v>3.370000000000001</v>
      </c>
      <c r="C879">
        <f t="shared" si="16"/>
        <v>6.5542820870252046E-3</v>
      </c>
    </row>
    <row r="880" spans="2:3" ht="15.75">
      <c r="B880">
        <v>3.3800000000000008</v>
      </c>
      <c r="C880">
        <f t="shared" si="16"/>
        <v>6.4466903225658331E-3</v>
      </c>
    </row>
    <row r="881" spans="2:3" ht="15.75">
      <c r="B881">
        <v>3.3900000000000006</v>
      </c>
      <c r="C881">
        <f t="shared" si="16"/>
        <v>6.340901580625502E-3</v>
      </c>
    </row>
    <row r="882" spans="2:3" ht="15.75">
      <c r="B882">
        <v>3.4000000000000004</v>
      </c>
      <c r="C882">
        <f t="shared" si="16"/>
        <v>6.2368858208918703E-3</v>
      </c>
    </row>
    <row r="883" spans="2:3" ht="15.75">
      <c r="B883">
        <v>3.41</v>
      </c>
      <c r="C883">
        <f t="shared" si="16"/>
        <v>6.134613480364294E-3</v>
      </c>
    </row>
    <row r="884" spans="2:3" ht="15.75">
      <c r="B884">
        <v>3.42</v>
      </c>
      <c r="C884">
        <f t="shared" si="16"/>
        <v>6.0340554667317184E-3</v>
      </c>
    </row>
    <row r="885" spans="2:3" ht="15.75">
      <c r="B885">
        <v>3.4299999999999997</v>
      </c>
      <c r="C885">
        <f t="shared" si="16"/>
        <v>5.9351831518084444E-3</v>
      </c>
    </row>
    <row r="886" spans="2:3" ht="15.75">
      <c r="B886">
        <v>3.4399999999999995</v>
      </c>
      <c r="C886">
        <f t="shared" si="16"/>
        <v>5.8379683650283971E-3</v>
      </c>
    </row>
    <row r="887" spans="2:3" ht="15.75">
      <c r="B887">
        <v>3.4499999999999993</v>
      </c>
      <c r="C887">
        <f t="shared" si="16"/>
        <v>5.7423833869986521E-3</v>
      </c>
    </row>
    <row r="888" spans="2:3" ht="15.75">
      <c r="B888">
        <v>3.4600000000000009</v>
      </c>
      <c r="C888">
        <f t="shared" si="16"/>
        <v>5.6484009431128799E-3</v>
      </c>
    </row>
    <row r="889" spans="2:3" ht="15.75">
      <c r="B889">
        <v>3.4700000000000006</v>
      </c>
      <c r="C889">
        <f t="shared" si="16"/>
        <v>5.5559941972252429E-3</v>
      </c>
    </row>
    <row r="890" spans="2:3" ht="15.75">
      <c r="B890">
        <v>3.4800000000000004</v>
      </c>
      <c r="C890">
        <f t="shared" si="16"/>
        <v>5.4651367453851926E-3</v>
      </c>
    </row>
    <row r="891" spans="2:3" ht="15.75">
      <c r="B891">
        <v>3.49</v>
      </c>
      <c r="C891">
        <f t="shared" si="16"/>
        <v>5.3758026096338363E-3</v>
      </c>
    </row>
    <row r="892" spans="2:3" ht="15.75">
      <c r="B892">
        <v>3.5</v>
      </c>
      <c r="C892">
        <f t="shared" si="16"/>
        <v>5.2879662318621153E-3</v>
      </c>
    </row>
    <row r="893" spans="2:3" ht="15.75">
      <c r="B893">
        <v>3.51</v>
      </c>
      <c r="C893">
        <f t="shared" si="16"/>
        <v>5.2016024677312067E-3</v>
      </c>
    </row>
    <row r="894" spans="2:3" ht="15.75">
      <c r="B894">
        <v>3.5199999999999996</v>
      </c>
      <c r="C894">
        <f t="shared" si="16"/>
        <v>5.1166865806555615E-3</v>
      </c>
    </row>
    <row r="895" spans="2:3" ht="15.75">
      <c r="B895">
        <v>3.5299999999999994</v>
      </c>
      <c r="C895">
        <f t="shared" si="16"/>
        <v>5.0331942358487185E-3</v>
      </c>
    </row>
    <row r="896" spans="2:3" ht="15.75">
      <c r="B896">
        <v>3.5400000000000009</v>
      </c>
      <c r="C896">
        <f t="shared" si="16"/>
        <v>4.9511014944322489E-3</v>
      </c>
    </row>
    <row r="897" spans="2:3" ht="15.75">
      <c r="B897">
        <v>3.5500000000000007</v>
      </c>
      <c r="C897">
        <f t="shared" si="16"/>
        <v>4.8703848076080084E-3</v>
      </c>
    </row>
    <row r="898" spans="2:3" ht="15.75">
      <c r="B898">
        <v>3.5600000000000005</v>
      </c>
      <c r="C898">
        <f t="shared" si="16"/>
        <v>4.7910210108937056E-3</v>
      </c>
    </row>
    <row r="899" spans="2:3" ht="15.75">
      <c r="B899">
        <v>3.5700000000000003</v>
      </c>
      <c r="C899">
        <f t="shared" si="16"/>
        <v>4.7129873184221637E-3</v>
      </c>
    </row>
    <row r="900" spans="2:3" ht="15.75">
      <c r="B900">
        <v>3.58</v>
      </c>
      <c r="C900">
        <f t="shared" si="16"/>
        <v>4.6362613173041196E-3</v>
      </c>
    </row>
    <row r="901" spans="2:3" ht="15.75">
      <c r="B901">
        <v>3.59</v>
      </c>
      <c r="C901">
        <f t="shared" si="16"/>
        <v>4.5608209620547234E-3</v>
      </c>
    </row>
    <row r="902" spans="2:3" ht="15.75">
      <c r="B902">
        <v>3.5999999999999996</v>
      </c>
      <c r="C902">
        <f t="shared" si="16"/>
        <v>4.4866445690837685E-3</v>
      </c>
    </row>
    <row r="903" spans="2:3" ht="15.75">
      <c r="B903">
        <v>3.6099999999999994</v>
      </c>
      <c r="C903">
        <f t="shared" si="16"/>
        <v>4.4137108112494803E-3</v>
      </c>
    </row>
    <row r="904" spans="2:3" ht="15.75">
      <c r="B904">
        <v>3.620000000000001</v>
      </c>
      <c r="C904">
        <f t="shared" si="16"/>
        <v>4.3419987124759911E-3</v>
      </c>
    </row>
    <row r="905" spans="2:3" ht="15.75">
      <c r="B905">
        <v>3.6300000000000008</v>
      </c>
      <c r="C905">
        <f t="shared" si="16"/>
        <v>4.2714876424343748E-3</v>
      </c>
    </row>
    <row r="906" spans="2:3" ht="15.75">
      <c r="B906">
        <v>3.6400000000000006</v>
      </c>
      <c r="C906">
        <f t="shared" si="16"/>
        <v>4.2021573112869569E-3</v>
      </c>
    </row>
    <row r="907" spans="2:3" ht="15.75">
      <c r="B907">
        <v>3.6500000000000004</v>
      </c>
      <c r="C907">
        <f t="shared" si="16"/>
        <v>4.1339877644950215E-3</v>
      </c>
    </row>
    <row r="908" spans="2:3" ht="15.75">
      <c r="B908">
        <v>3.66</v>
      </c>
      <c r="C908">
        <f t="shared" si="16"/>
        <v>4.0669593776895907E-3</v>
      </c>
    </row>
    <row r="909" spans="2:3" ht="15.75">
      <c r="B909">
        <v>3.67</v>
      </c>
      <c r="C909">
        <f t="shared" si="16"/>
        <v>4.0010528516050987E-3</v>
      </c>
    </row>
    <row r="910" spans="2:3" ht="15.75">
      <c r="B910">
        <v>3.6799999999999997</v>
      </c>
      <c r="C910">
        <f t="shared" si="16"/>
        <v>3.9362492070757968E-3</v>
      </c>
    </row>
    <row r="911" spans="2:3" ht="15.75">
      <c r="B911">
        <v>3.6899999999999995</v>
      </c>
      <c r="C911">
        <f t="shared" si="16"/>
        <v>3.8725297800946057E-3</v>
      </c>
    </row>
    <row r="912" spans="2:3" ht="15.75">
      <c r="B912">
        <v>3.7000000000000011</v>
      </c>
      <c r="C912">
        <f t="shared" si="16"/>
        <v>3.8098762169341666E-3</v>
      </c>
    </row>
    <row r="913" spans="2:5" ht="15.75">
      <c r="B913">
        <v>3.7100000000000009</v>
      </c>
      <c r="C913">
        <f t="shared" si="16"/>
        <v>3.7482704693299115E-3</v>
      </c>
    </row>
    <row r="914" spans="2:5" ht="15.75">
      <c r="B914">
        <v>3.7200000000000006</v>
      </c>
      <c r="C914">
        <f t="shared" si="16"/>
        <v>3.6876947897245766E-3</v>
      </c>
    </row>
    <row r="915" spans="2:5" ht="15.75">
      <c r="B915">
        <v>3.7300000000000004</v>
      </c>
      <c r="E915">
        <f>_xlfn.T.DIST(B915,9,0)</f>
        <v>3.6281317265742384E-3</v>
      </c>
    </row>
    <row r="916" spans="2:5" ht="15.75">
      <c r="B916">
        <v>3.74</v>
      </c>
      <c r="E916">
        <f>_xlfn.T.DIST(B916,9,0)</f>
        <v>3.5695641197151947E-3</v>
      </c>
    </row>
    <row r="917" spans="2:5" ht="15.75">
      <c r="B917">
        <v>3.75</v>
      </c>
      <c r="E917">
        <f>_xlfn.T.DIST(B917,9,0)</f>
        <v>3.5119750957915371E-3</v>
      </c>
    </row>
    <row r="918" spans="2:5" ht="15.75">
      <c r="B918">
        <v>3.76</v>
      </c>
      <c r="C918">
        <f t="shared" ref="C918:C981" si="17">_xlfn.T.DIST(B918,9,0)</f>
        <v>3.4553480637429484E-3</v>
      </c>
    </row>
    <row r="919" spans="2:5" ht="15.75">
      <c r="B919">
        <v>3.7699999999999996</v>
      </c>
      <c r="C919">
        <f t="shared" si="17"/>
        <v>3.3996667103524079E-3</v>
      </c>
    </row>
    <row r="920" spans="2:5" ht="15.75">
      <c r="B920">
        <v>3.7799999999999994</v>
      </c>
      <c r="C920">
        <f t="shared" si="17"/>
        <v>3.344914995853395E-3</v>
      </c>
    </row>
    <row r="921" spans="2:5" ht="15.75">
      <c r="B921">
        <v>3.7900000000000009</v>
      </c>
      <c r="C921">
        <f t="shared" si="17"/>
        <v>3.2910771495961049E-3</v>
      </c>
    </row>
    <row r="922" spans="2:5" ht="15.75">
      <c r="B922">
        <v>3.8000000000000007</v>
      </c>
      <c r="C922">
        <f t="shared" si="17"/>
        <v>3.2381376657724561E-3</v>
      </c>
    </row>
    <row r="923" spans="2:5" ht="15.75">
      <c r="B923">
        <v>3.8100000000000005</v>
      </c>
      <c r="C923">
        <f t="shared" si="17"/>
        <v>3.186081299199115E-3</v>
      </c>
    </row>
    <row r="924" spans="2:5" ht="15.75">
      <c r="B924">
        <v>3.8200000000000003</v>
      </c>
      <c r="C924">
        <f t="shared" si="17"/>
        <v>3.1348930611585289E-3</v>
      </c>
    </row>
    <row r="925" spans="2:5" ht="15.75">
      <c r="B925">
        <v>3.83</v>
      </c>
      <c r="C925">
        <f t="shared" si="17"/>
        <v>3.0845582152971072E-3</v>
      </c>
    </row>
    <row r="926" spans="2:5" ht="15.75">
      <c r="B926">
        <v>3.84</v>
      </c>
      <c r="C926">
        <f t="shared" si="17"/>
        <v>3.0350622735803765E-3</v>
      </c>
    </row>
    <row r="927" spans="2:5" ht="15.75">
      <c r="B927">
        <v>3.8499999999999996</v>
      </c>
      <c r="C927">
        <f t="shared" si="17"/>
        <v>2.9863909923044706E-3</v>
      </c>
    </row>
    <row r="928" spans="2:5" ht="15.75">
      <c r="B928">
        <v>3.8599999999999994</v>
      </c>
      <c r="C928">
        <f t="shared" si="17"/>
        <v>2.9385303681635643E-3</v>
      </c>
    </row>
    <row r="929" spans="2:3" ht="15.75">
      <c r="B929">
        <v>3.870000000000001</v>
      </c>
      <c r="C929">
        <f t="shared" si="17"/>
        <v>2.8914666343726868E-3</v>
      </c>
    </row>
    <row r="930" spans="2:3" ht="15.75">
      <c r="B930">
        <v>3.8800000000000008</v>
      </c>
      <c r="C930">
        <f t="shared" si="17"/>
        <v>2.8451862568455357E-3</v>
      </c>
    </row>
    <row r="931" spans="2:3" ht="15.75">
      <c r="B931">
        <v>3.8900000000000006</v>
      </c>
      <c r="C931">
        <f t="shared" si="17"/>
        <v>2.7996759304266196E-3</v>
      </c>
    </row>
    <row r="932" spans="2:3" ht="15.75">
      <c r="B932">
        <v>3.9000000000000004</v>
      </c>
      <c r="C932">
        <f t="shared" si="17"/>
        <v>2.7549225751774117E-3</v>
      </c>
    </row>
    <row r="933" spans="2:3" ht="15.75">
      <c r="B933">
        <v>3.91</v>
      </c>
      <c r="C933">
        <f t="shared" si="17"/>
        <v>2.7109133327158528E-3</v>
      </c>
    </row>
    <row r="934" spans="2:3" ht="15.75">
      <c r="B934">
        <v>3.92</v>
      </c>
      <c r="C934">
        <f t="shared" si="17"/>
        <v>2.6676355626087667E-3</v>
      </c>
    </row>
    <row r="935" spans="2:3" ht="15.75">
      <c r="B935">
        <v>3.9299999999999997</v>
      </c>
      <c r="C935">
        <f t="shared" si="17"/>
        <v>2.6250768388166087E-3</v>
      </c>
    </row>
    <row r="936" spans="2:3" ht="15.75">
      <c r="B936">
        <v>3.9399999999999995</v>
      </c>
      <c r="C936">
        <f t="shared" si="17"/>
        <v>2.5832249461901179E-3</v>
      </c>
    </row>
    <row r="937" spans="2:3" ht="15.75">
      <c r="B937">
        <v>3.9500000000000011</v>
      </c>
      <c r="C937">
        <f t="shared" si="17"/>
        <v>2.5420678770181841E-3</v>
      </c>
    </row>
    <row r="938" spans="2:3" ht="15.75">
      <c r="B938">
        <v>3.9600000000000009</v>
      </c>
      <c r="C938">
        <f t="shared" si="17"/>
        <v>2.501593827626609E-3</v>
      </c>
    </row>
    <row r="939" spans="2:3" ht="15.75">
      <c r="B939">
        <v>3.9700000000000006</v>
      </c>
      <c r="C939">
        <f t="shared" si="17"/>
        <v>2.4617911950269742E-3</v>
      </c>
    </row>
    <row r="940" spans="2:3" ht="15.75">
      <c r="B940">
        <v>3.9800000000000004</v>
      </c>
      <c r="C940">
        <f t="shared" si="17"/>
        <v>2.4226485736153235E-3</v>
      </c>
    </row>
    <row r="941" spans="2:3" ht="15.75">
      <c r="B941">
        <v>3.99</v>
      </c>
      <c r="C941">
        <f t="shared" si="17"/>
        <v>2.3841547519199502E-3</v>
      </c>
    </row>
    <row r="942" spans="2:3" ht="15.75">
      <c r="B942">
        <v>4</v>
      </c>
      <c r="C942">
        <f t="shared" si="17"/>
        <v>2.3462987093978288E-3</v>
      </c>
    </row>
    <row r="943" spans="2:3" ht="15.75">
      <c r="B943">
        <v>4.01</v>
      </c>
      <c r="C943">
        <f t="shared" si="17"/>
        <v>2.3090696132791011E-3</v>
      </c>
    </row>
    <row r="944" spans="2:3" ht="15.75">
      <c r="B944">
        <v>4.0199999999999996</v>
      </c>
      <c r="C944">
        <f t="shared" si="17"/>
        <v>2.2724568154591381E-3</v>
      </c>
    </row>
    <row r="945" spans="2:3" ht="15.75">
      <c r="B945">
        <v>4.0299999999999994</v>
      </c>
      <c r="C945">
        <f t="shared" si="17"/>
        <v>2.2364498494375639E-3</v>
      </c>
    </row>
    <row r="946" spans="2:3" ht="15.75">
      <c r="B946">
        <v>4.0400000000000009</v>
      </c>
      <c r="C946">
        <f t="shared" si="17"/>
        <v>2.2010384273037304E-3</v>
      </c>
    </row>
    <row r="947" spans="2:3" ht="15.75">
      <c r="B947">
        <v>4.0500000000000007</v>
      </c>
      <c r="C947">
        <f t="shared" si="17"/>
        <v>2.1662124367681241E-3</v>
      </c>
    </row>
    <row r="948" spans="2:3" ht="15.75">
      <c r="B948">
        <v>4.0600000000000005</v>
      </c>
      <c r="C948">
        <f t="shared" si="17"/>
        <v>2.131961938239094E-3</v>
      </c>
    </row>
    <row r="949" spans="2:3" ht="15.75">
      <c r="B949">
        <v>4.07</v>
      </c>
      <c r="C949">
        <f t="shared" si="17"/>
        <v>2.0982771619444305E-3</v>
      </c>
    </row>
    <row r="950" spans="2:3" ht="15.75">
      <c r="B950">
        <v>4.08</v>
      </c>
      <c r="C950">
        <f t="shared" si="17"/>
        <v>2.0651485050972168E-3</v>
      </c>
    </row>
    <row r="951" spans="2:3" ht="15.75">
      <c r="B951">
        <v>4.09</v>
      </c>
      <c r="C951">
        <f t="shared" si="17"/>
        <v>2.0325665291054083E-3</v>
      </c>
    </row>
    <row r="952" spans="2:3" ht="15.75">
      <c r="B952">
        <v>4.0999999999999996</v>
      </c>
      <c r="C952">
        <f t="shared" si="17"/>
        <v>2.0005219568246242E-3</v>
      </c>
    </row>
    <row r="953" spans="2:3" ht="15.75">
      <c r="B953">
        <v>4.1099999999999994</v>
      </c>
      <c r="C953">
        <f t="shared" si="17"/>
        <v>1.9690056698535826E-3</v>
      </c>
    </row>
    <row r="954" spans="2:3" ht="15.75">
      <c r="B954">
        <v>4.120000000000001</v>
      </c>
      <c r="C954">
        <f t="shared" si="17"/>
        <v>1.9380087058716679E-3</v>
      </c>
    </row>
    <row r="955" spans="2:3" ht="15.75">
      <c r="B955">
        <v>4.1300000000000008</v>
      </c>
      <c r="C955">
        <f t="shared" si="17"/>
        <v>1.9075222560181243E-3</v>
      </c>
    </row>
    <row r="956" spans="2:3" ht="15.75">
      <c r="B956">
        <v>4.1400000000000006</v>
      </c>
      <c r="C956">
        <f t="shared" si="17"/>
        <v>1.8775376623122349E-3</v>
      </c>
    </row>
    <row r="957" spans="2:3" ht="15.75">
      <c r="B957">
        <v>4.1500000000000004</v>
      </c>
      <c r="C957">
        <f>_xlfn.T.DIST(B957,9,0)</f>
        <v>1.8480464151141034E-3</v>
      </c>
    </row>
    <row r="958" spans="2:3" ht="15.75">
      <c r="B958">
        <v>4.16</v>
      </c>
      <c r="C958">
        <f>_xlfn.T.DIST(B958,9,0)</f>
        <v>1.8190401506254141E-3</v>
      </c>
    </row>
    <row r="959" spans="2:3" ht="15.75">
      <c r="B959">
        <v>4.17</v>
      </c>
      <c r="C959">
        <f>_xlfn.T.DIST(B959,9,0)</f>
        <v>1.7905106484296656E-3</v>
      </c>
    </row>
    <row r="960" spans="2:3" ht="15.75">
      <c r="B960">
        <v>4.18</v>
      </c>
      <c r="C960">
        <f t="shared" si="17"/>
        <v>1.7624498290713878E-3</v>
      </c>
    </row>
    <row r="961" spans="2:3" ht="15.75">
      <c r="B961">
        <v>4.1899999999999995</v>
      </c>
      <c r="C961">
        <f t="shared" si="17"/>
        <v>1.7348497516737843E-3</v>
      </c>
    </row>
    <row r="962" spans="2:3" ht="15.75">
      <c r="B962">
        <v>4.2000000000000011</v>
      </c>
      <c r="C962">
        <f t="shared" si="17"/>
        <v>1.7077026115943129E-3</v>
      </c>
    </row>
    <row r="963" spans="2:3" ht="15.75">
      <c r="B963">
        <v>4.2100000000000009</v>
      </c>
      <c r="C963">
        <f t="shared" si="17"/>
        <v>1.6810007381177015E-3</v>
      </c>
    </row>
    <row r="964" spans="2:3" ht="15.75">
      <c r="B964">
        <v>4.2200000000000006</v>
      </c>
      <c r="C964">
        <f t="shared" si="17"/>
        <v>1.6547365921858264E-3</v>
      </c>
    </row>
    <row r="965" spans="2:3" ht="15.75">
      <c r="B965">
        <v>4.2300000000000004</v>
      </c>
      <c r="C965">
        <f t="shared" si="17"/>
        <v>1.6289027641640632E-3</v>
      </c>
    </row>
    <row r="966" spans="2:3" ht="15.75">
      <c r="B966">
        <v>4.24</v>
      </c>
      <c r="C966">
        <f t="shared" si="17"/>
        <v>1.6034919716434906E-3</v>
      </c>
    </row>
    <row r="967" spans="2:3" ht="15.75">
      <c r="B967">
        <v>4.25</v>
      </c>
      <c r="C967">
        <f t="shared" si="17"/>
        <v>1.5784970572785537E-3</v>
      </c>
    </row>
    <row r="968" spans="2:3" ht="15.75">
      <c r="B968">
        <v>4.26</v>
      </c>
      <c r="C968">
        <f t="shared" si="17"/>
        <v>1.5539109866595979E-3</v>
      </c>
    </row>
    <row r="969" spans="2:3" ht="15.75">
      <c r="B969">
        <v>4.2699999999999996</v>
      </c>
      <c r="C969">
        <f t="shared" si="17"/>
        <v>1.5297268462198677E-3</v>
      </c>
    </row>
    <row r="970" spans="2:3" ht="15.75">
      <c r="B970">
        <v>4.2799999999999994</v>
      </c>
      <c r="C970">
        <f t="shared" si="17"/>
        <v>1.5059378411764483E-3</v>
      </c>
    </row>
    <row r="971" spans="2:3" ht="15.75">
      <c r="B971">
        <v>4.2900000000000009</v>
      </c>
      <c r="C971">
        <f t="shared" si="17"/>
        <v>1.4825372935046439E-3</v>
      </c>
    </row>
    <row r="972" spans="2:3" ht="15.75">
      <c r="B972">
        <v>4.3000000000000007</v>
      </c>
      <c r="C972">
        <f t="shared" si="17"/>
        <v>1.4595186399453991E-3</v>
      </c>
    </row>
    <row r="973" spans="2:3" ht="15.75">
      <c r="B973">
        <v>4.3100000000000005</v>
      </c>
      <c r="C973">
        <f t="shared" si="17"/>
        <v>1.4368754300451709E-3</v>
      </c>
    </row>
    <row r="974" spans="2:3" ht="15.75">
      <c r="B974">
        <v>4.32</v>
      </c>
      <c r="C974">
        <f t="shared" si="17"/>
        <v>1.4146013242279109E-3</v>
      </c>
    </row>
    <row r="975" spans="2:3" ht="15.75">
      <c r="B975">
        <v>4.33</v>
      </c>
      <c r="C975">
        <f t="shared" si="17"/>
        <v>1.3926900918986001E-3</v>
      </c>
    </row>
    <row r="976" spans="2:3" ht="15.75">
      <c r="B976">
        <v>4.34</v>
      </c>
      <c r="C976">
        <f t="shared" si="17"/>
        <v>1.3711356095779188E-3</v>
      </c>
    </row>
    <row r="977" spans="2:3" ht="15.75">
      <c r="B977">
        <v>4.3499999999999996</v>
      </c>
      <c r="C977">
        <f t="shared" si="17"/>
        <v>1.3499318590676013E-3</v>
      </c>
    </row>
    <row r="978" spans="2:3" ht="15.75">
      <c r="B978">
        <v>4.3599999999999994</v>
      </c>
      <c r="C978">
        <f t="shared" si="17"/>
        <v>1.3290729256460023E-3</v>
      </c>
    </row>
    <row r="979" spans="2:3" ht="15.75">
      <c r="B979">
        <v>4.370000000000001</v>
      </c>
      <c r="C979">
        <f t="shared" si="17"/>
        <v>1.3085529962934411E-3</v>
      </c>
    </row>
    <row r="980" spans="2:3" ht="15.75">
      <c r="B980">
        <v>4.3800000000000008</v>
      </c>
      <c r="C980">
        <f t="shared" si="17"/>
        <v>1.2883663579469091E-3</v>
      </c>
    </row>
    <row r="981" spans="2:3" ht="15.75">
      <c r="B981">
        <v>4.3900000000000006</v>
      </c>
      <c r="C981">
        <f t="shared" si="17"/>
        <v>1.2685073957836388E-3</v>
      </c>
    </row>
    <row r="982" spans="2:3" ht="15.75">
      <c r="B982">
        <v>4.4000000000000004</v>
      </c>
      <c r="C982">
        <f t="shared" ref="C982:C1042" si="18">_xlfn.T.DIST(B982,9,0)</f>
        <v>1.248970591533178E-3</v>
      </c>
    </row>
    <row r="983" spans="2:3" ht="15.75">
      <c r="B983">
        <v>4.41</v>
      </c>
      <c r="C983">
        <f t="shared" si="18"/>
        <v>1.2297505218175023E-3</v>
      </c>
    </row>
    <row r="984" spans="2:3" ht="15.75">
      <c r="B984">
        <v>4.42</v>
      </c>
      <c r="C984">
        <f t="shared" si="18"/>
        <v>1.2108418565187334E-3</v>
      </c>
    </row>
    <row r="985" spans="2:3" ht="15.75">
      <c r="B985">
        <v>4.43</v>
      </c>
      <c r="C985">
        <f t="shared" si="18"/>
        <v>1.1922393571740847E-3</v>
      </c>
    </row>
    <row r="986" spans="2:3" ht="15.75">
      <c r="B986">
        <v>4.4399999999999995</v>
      </c>
      <c r="C986">
        <f t="shared" si="18"/>
        <v>1.1739378753975896E-3</v>
      </c>
    </row>
    <row r="987" spans="2:3" ht="15.75">
      <c r="B987">
        <v>4.4500000000000011</v>
      </c>
      <c r="C987">
        <f t="shared" si="18"/>
        <v>1.1559323513282054E-3</v>
      </c>
    </row>
    <row r="988" spans="2:3" ht="15.75">
      <c r="B988">
        <v>4.4600000000000009</v>
      </c>
      <c r="C988">
        <f t="shared" si="18"/>
        <v>1.1382178121039331E-3</v>
      </c>
    </row>
    <row r="989" spans="2:3" ht="15.75">
      <c r="B989">
        <v>4.4700000000000006</v>
      </c>
      <c r="C989">
        <f t="shared" si="18"/>
        <v>1.1207893703614651E-3</v>
      </c>
    </row>
    <row r="990" spans="2:3" ht="15.75">
      <c r="B990">
        <v>4.4800000000000004</v>
      </c>
      <c r="C990">
        <f t="shared" si="18"/>
        <v>1.1036422227610788E-3</v>
      </c>
    </row>
    <row r="991" spans="2:3" ht="15.75">
      <c r="B991">
        <v>4.49</v>
      </c>
      <c r="C991">
        <f t="shared" si="18"/>
        <v>1.0867716485363009E-3</v>
      </c>
    </row>
    <row r="992" spans="2:3" ht="15.75">
      <c r="B992">
        <v>4.5</v>
      </c>
      <c r="C992">
        <f t="shared" si="18"/>
        <v>1.0701730080679912E-3</v>
      </c>
    </row>
    <row r="993" spans="2:3" ht="15.75">
      <c r="B993">
        <v>4.51</v>
      </c>
      <c r="C993">
        <f t="shared" si="18"/>
        <v>1.0538417414824685E-3</v>
      </c>
    </row>
    <row r="994" spans="2:3" ht="15.75">
      <c r="B994">
        <v>4.5199999999999996</v>
      </c>
      <c r="C994">
        <f t="shared" si="18"/>
        <v>1.0377733672733021E-3</v>
      </c>
    </row>
    <row r="995" spans="2:3" ht="15.75">
      <c r="B995">
        <v>4.5299999999999994</v>
      </c>
      <c r="C995">
        <f t="shared" si="18"/>
        <v>1.0219634809463794E-3</v>
      </c>
    </row>
    <row r="996" spans="2:3" ht="15.75">
      <c r="B996">
        <v>4.5400000000000009</v>
      </c>
      <c r="C996">
        <f t="shared" si="18"/>
        <v>1.0064077536879202E-3</v>
      </c>
    </row>
    <row r="997" spans="2:3" ht="15.75">
      <c r="B997">
        <v>4.5500000000000007</v>
      </c>
      <c r="C997">
        <f t="shared" si="18"/>
        <v>9.9110193105504912E-4</v>
      </c>
    </row>
    <row r="998" spans="2:3" ht="15.75">
      <c r="B998">
        <v>4.5600000000000005</v>
      </c>
      <c r="C998">
        <f t="shared" si="18"/>
        <v>9.76041831688565E-4</v>
      </c>
    </row>
    <row r="999" spans="2:3" ht="15.75">
      <c r="B999">
        <v>4.57</v>
      </c>
      <c r="C999">
        <f t="shared" si="18"/>
        <v>9.6122334604758564E-4</v>
      </c>
    </row>
    <row r="1000" spans="2:3" ht="15.75">
      <c r="B1000">
        <v>4.58</v>
      </c>
      <c r="C1000">
        <f t="shared" si="18"/>
        <v>9.4664243516569366E-4</v>
      </c>
    </row>
    <row r="1001" spans="2:3" ht="15.75">
      <c r="B1001">
        <v>4.59</v>
      </c>
      <c r="C1001">
        <f t="shared" si="18"/>
        <v>9.3229512942825596E-4</v>
      </c>
    </row>
    <row r="1002" spans="2:3" ht="15.75">
      <c r="B1002">
        <v>4.5999999999999996</v>
      </c>
      <c r="C1002">
        <f t="shared" si="18"/>
        <v>9.1817752737056307E-4</v>
      </c>
    </row>
    <row r="1003" spans="2:3" ht="15.75">
      <c r="B1003">
        <v>4.6099999999999994</v>
      </c>
      <c r="C1003">
        <f t="shared" si="18"/>
        <v>9.0428579449648293E-4</v>
      </c>
    </row>
    <row r="1004" spans="2:3" ht="15.75">
      <c r="B1004">
        <v>4.620000000000001</v>
      </c>
      <c r="C1004">
        <f t="shared" si="18"/>
        <v>8.9061616211725679E-4</v>
      </c>
    </row>
    <row r="1005" spans="2:3" ht="15.75">
      <c r="B1005">
        <v>4.6300000000000008</v>
      </c>
      <c r="C1005">
        <f t="shared" si="18"/>
        <v>8.7716492621017403E-4</v>
      </c>
    </row>
    <row r="1006" spans="2:3" ht="15.75">
      <c r="B1006">
        <v>4.6400000000000006</v>
      </c>
      <c r="C1006">
        <f t="shared" si="18"/>
        <v>8.6392844629672888E-4</v>
      </c>
    </row>
    <row r="1007" spans="2:3" ht="15.75">
      <c r="B1007">
        <v>4.6500000000000004</v>
      </c>
      <c r="C1007">
        <f t="shared" si="18"/>
        <v>8.5090314434001278E-4</v>
      </c>
    </row>
    <row r="1008" spans="2:3" ht="15.75">
      <c r="B1008">
        <v>4.66</v>
      </c>
      <c r="C1008">
        <f t="shared" si="18"/>
        <v>8.3808550366100041E-4</v>
      </c>
    </row>
    <row r="1009" spans="2:3" ht="15.75">
      <c r="B1009">
        <v>4.67</v>
      </c>
      <c r="C1009">
        <f t="shared" si="18"/>
        <v>8.2547206787341376E-4</v>
      </c>
    </row>
    <row r="1010" spans="2:3" ht="15.75">
      <c r="B1010">
        <v>4.68</v>
      </c>
      <c r="C1010">
        <f t="shared" si="18"/>
        <v>8.130594398368786E-4</v>
      </c>
    </row>
    <row r="1011" spans="2:3" ht="15.75">
      <c r="B1011">
        <v>4.6899999999999995</v>
      </c>
      <c r="C1011">
        <f t="shared" si="18"/>
        <v>8.0084428062807437E-4</v>
      </c>
    </row>
    <row r="1012" spans="2:3" ht="15.75">
      <c r="B1012">
        <v>4.7000000000000011</v>
      </c>
      <c r="C1012">
        <f t="shared" si="18"/>
        <v>7.8882330852956596E-4</v>
      </c>
    </row>
    <row r="1013" spans="2:3" ht="15.75">
      <c r="B1013">
        <v>4.7100000000000009</v>
      </c>
      <c r="C1013">
        <f t="shared" si="18"/>
        <v>7.7699329803605582E-4</v>
      </c>
    </row>
    <row r="1014" spans="2:3" ht="15.75">
      <c r="B1014">
        <v>4.7200000000000006</v>
      </c>
      <c r="C1014">
        <f t="shared" si="18"/>
        <v>7.6535107887773296E-4</v>
      </c>
    </row>
    <row r="1015" spans="2:3" ht="15.75">
      <c r="B1015">
        <v>4.7300000000000004</v>
      </c>
      <c r="C1015">
        <f t="shared" si="18"/>
        <v>7.5389353506047645E-4</v>
      </c>
    </row>
    <row r="1016" spans="2:3" ht="15.75">
      <c r="B1016">
        <v>4.74</v>
      </c>
      <c r="C1016">
        <f t="shared" si="18"/>
        <v>7.4261760392261428E-4</v>
      </c>
    </row>
    <row r="1017" spans="2:3" ht="15.75">
      <c r="B1017">
        <v>4.75</v>
      </c>
      <c r="C1017">
        <f t="shared" si="18"/>
        <v>7.3152027520795651E-4</v>
      </c>
    </row>
    <row r="1018" spans="2:3" ht="15.75">
      <c r="B1018">
        <v>4.76</v>
      </c>
      <c r="C1018">
        <f t="shared" si="18"/>
        <v>7.2059859015485817E-4</v>
      </c>
    </row>
    <row r="1019" spans="2:3" ht="15.75">
      <c r="B1019">
        <v>4.7699999999999996</v>
      </c>
      <c r="C1019">
        <f t="shared" si="18"/>
        <v>7.0984964060102288E-4</v>
      </c>
    </row>
    <row r="1020" spans="2:3" ht="15.75">
      <c r="B1020">
        <v>4.7799999999999994</v>
      </c>
      <c r="C1020">
        <f t="shared" si="18"/>
        <v>6.9927056810379978E-4</v>
      </c>
    </row>
    <row r="1021" spans="2:3" ht="15.75">
      <c r="B1021">
        <v>4.7900000000000009</v>
      </c>
      <c r="C1021">
        <f t="shared" si="18"/>
        <v>6.888585630757041E-4</v>
      </c>
    </row>
    <row r="1022" spans="2:3" ht="15.75">
      <c r="B1022">
        <v>4.8000000000000007</v>
      </c>
      <c r="C1022">
        <f t="shared" si="18"/>
        <v>6.7861086393492757E-4</v>
      </c>
    </row>
    <row r="1023" spans="2:3" ht="15.75">
      <c r="B1023">
        <v>4.8100000000000005</v>
      </c>
      <c r="C1023">
        <f t="shared" si="18"/>
        <v>6.6852475627055463E-4</v>
      </c>
    </row>
    <row r="1024" spans="2:3" ht="15.75">
      <c r="B1024">
        <v>4.82</v>
      </c>
      <c r="C1024">
        <f t="shared" si="18"/>
        <v>6.5859757202228026E-4</v>
      </c>
    </row>
    <row r="1025" spans="2:3" ht="15.75">
      <c r="B1025">
        <v>4.83</v>
      </c>
      <c r="C1025">
        <f t="shared" si="18"/>
        <v>6.4882668867434956E-4</v>
      </c>
    </row>
    <row r="1026" spans="2:3" ht="15.75">
      <c r="B1026">
        <v>4.84</v>
      </c>
      <c r="C1026">
        <f t="shared" si="18"/>
        <v>6.3920952846350501E-4</v>
      </c>
    </row>
    <row r="1027" spans="2:3" ht="15.75">
      <c r="B1027">
        <v>4.8499999999999996</v>
      </c>
      <c r="C1027">
        <f t="shared" si="18"/>
        <v>6.2974355760068892E-4</v>
      </c>
    </row>
    <row r="1028" spans="2:3" ht="15.75">
      <c r="B1028">
        <v>4.8599999999999994</v>
      </c>
      <c r="C1028">
        <f t="shared" si="18"/>
        <v>6.204262855062831E-4</v>
      </c>
    </row>
    <row r="1029" spans="2:3" ht="15.75">
      <c r="B1029">
        <v>4.870000000000001</v>
      </c>
      <c r="C1029">
        <f t="shared" si="18"/>
        <v>6.1125526405864821E-4</v>
      </c>
    </row>
    <row r="1030" spans="2:3" ht="15.75">
      <c r="B1030">
        <v>4.8800000000000008</v>
      </c>
      <c r="C1030">
        <f t="shared" si="18"/>
        <v>6.022280868557471E-4</v>
      </c>
    </row>
    <row r="1031" spans="2:3" ht="15.75">
      <c r="B1031">
        <v>4.8900000000000006</v>
      </c>
      <c r="C1031">
        <f t="shared" si="18"/>
        <v>5.9334238848961283E-4</v>
      </c>
    </row>
    <row r="1032" spans="2:3" ht="15.75">
      <c r="B1032">
        <v>4.9000000000000004</v>
      </c>
      <c r="C1032">
        <f t="shared" si="18"/>
        <v>5.8459584383346668E-4</v>
      </c>
    </row>
    <row r="1033" spans="2:3" ht="15.75">
      <c r="B1033">
        <v>4.91</v>
      </c>
      <c r="C1033">
        <f t="shared" si="18"/>
        <v>5.7598616734126282E-4</v>
      </c>
    </row>
    <row r="1034" spans="2:3" ht="15.75">
      <c r="B1034">
        <v>4.92</v>
      </c>
      <c r="C1034">
        <f t="shared" si="18"/>
        <v>5.6751111235943505E-4</v>
      </c>
    </row>
    <row r="1035" spans="2:3" ht="15.75">
      <c r="B1035">
        <v>4.93</v>
      </c>
      <c r="C1035">
        <f t="shared" si="18"/>
        <v>5.591684704506631E-4</v>
      </c>
    </row>
    <row r="1036" spans="2:3" ht="15.75">
      <c r="B1036">
        <v>4.9399999999999995</v>
      </c>
      <c r="C1036">
        <f t="shared" si="18"/>
        <v>5.5095607072942916E-4</v>
      </c>
    </row>
    <row r="1037" spans="2:3" ht="15.75">
      <c r="B1037">
        <v>4.9500000000000011</v>
      </c>
      <c r="C1037">
        <f t="shared" si="18"/>
        <v>5.4287177920918351E-4</v>
      </c>
    </row>
    <row r="1038" spans="2:3" ht="15.75">
      <c r="B1038">
        <v>4.9600000000000009</v>
      </c>
      <c r="C1038">
        <f t="shared" si="18"/>
        <v>5.3491349816091219E-4</v>
      </c>
    </row>
    <row r="1039" spans="2:3" ht="15.75">
      <c r="B1039">
        <v>4.9700000000000006</v>
      </c>
      <c r="C1039">
        <f t="shared" si="18"/>
        <v>5.270791654829011E-4</v>
      </c>
    </row>
    <row r="1040" spans="2:3" ht="15.75">
      <c r="B1040">
        <v>4.9800000000000004</v>
      </c>
      <c r="C1040">
        <f t="shared" si="18"/>
        <v>5.1936675408153306E-4</v>
      </c>
    </row>
    <row r="1041" spans="2:3" ht="15.75">
      <c r="B1041">
        <v>4.99</v>
      </c>
      <c r="C1041">
        <f t="shared" si="18"/>
        <v>5.1177427126289517E-4</v>
      </c>
    </row>
    <row r="1042" spans="2:3" ht="15.75">
      <c r="B1042">
        <v>5</v>
      </c>
      <c r="C1042">
        <f t="shared" si="18"/>
        <v>5.0429975813504361E-4</v>
      </c>
    </row>
    <row r="1043" spans="2:3" ht="15.75"/>
    <row r="1044" spans="2:3" ht="15.75"/>
    <row r="1045" spans="2:3" ht="15.75"/>
    <row r="1046" spans="2:3" ht="15.75"/>
    <row r="1047" spans="2:3" ht="15.75"/>
    <row r="1048" spans="2:3" ht="15.75"/>
    <row r="1049" spans="2:3" ht="15.75"/>
    <row r="1050" spans="2:3" ht="15.75"/>
  </sheetData>
  <pageMargins left="0.75" right="0.75" top="1" bottom="1" header="0.5" footer="0.5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rgb="FF008000"/>
  </sheetPr>
  <dimension ref="A1:O40"/>
  <sheetViews>
    <sheetView workbookViewId="0"/>
  </sheetViews>
  <sheetFormatPr baseColWidth="10" defaultColWidth="0" defaultRowHeight="15" zeroHeight="1" x14ac:dyDescent="0"/>
  <cols>
    <col min="1" max="1" width="11" customWidth="1"/>
    <col min="2" max="2" width="20.83203125" customWidth="1"/>
    <col min="3" max="4" width="14.1640625" customWidth="1"/>
    <col min="5" max="12" width="11" customWidth="1"/>
    <col min="13" max="15" width="60.83203125" hidden="1" customWidth="1"/>
    <col min="16" max="16384" width="11" hidden="1"/>
  </cols>
  <sheetData>
    <row r="1" spans="1:15" ht="15.75">
      <c r="A1" s="20"/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N1" s="22"/>
      <c r="O1" s="23"/>
    </row>
    <row r="2" spans="1:15" ht="15.75">
      <c r="A2" s="20"/>
      <c r="B2" s="21" t="str">
        <f>IF(T!$D$2=T!$M$2,M2,IF(T!$D$2=T!$N$2,N2,O2))</f>
        <v>We examined in a group whether making ten squats affects the pulse rate.</v>
      </c>
      <c r="C2" s="21"/>
      <c r="D2" s="21"/>
      <c r="E2" s="21"/>
      <c r="F2" s="21"/>
      <c r="G2" s="21"/>
      <c r="H2" s="21"/>
      <c r="I2" s="20"/>
      <c r="J2" s="20"/>
      <c r="K2" s="20"/>
      <c r="L2" s="20"/>
      <c r="M2" t="s">
        <v>64</v>
      </c>
      <c r="N2" s="22" t="s">
        <v>268</v>
      </c>
      <c r="O2" s="23" t="s">
        <v>596</v>
      </c>
    </row>
    <row r="3" spans="1:15" ht="15.75">
      <c r="A3" s="20"/>
      <c r="B3" s="21" t="str">
        <f>IF(T!$D$2=T!$M$2,M3,IF(T!$D$2=T!$N$2,N3,O3))</f>
        <v>First, all the 17 students of the group determined the pulse rate.</v>
      </c>
      <c r="C3" s="21"/>
      <c r="D3" s="21"/>
      <c r="E3" s="21"/>
      <c r="F3" s="21"/>
      <c r="G3" s="21"/>
      <c r="H3" s="21"/>
      <c r="I3" s="20"/>
      <c r="J3" s="20"/>
      <c r="K3" s="20"/>
      <c r="L3" s="20"/>
      <c r="M3" t="s">
        <v>598</v>
      </c>
      <c r="N3" s="22" t="s">
        <v>599</v>
      </c>
      <c r="O3" s="23" t="s">
        <v>597</v>
      </c>
    </row>
    <row r="4" spans="1:15" ht="15.75">
      <c r="A4" s="20"/>
      <c r="B4" s="21" t="str">
        <f>IF(T!$D$2=T!$M$2,M4,IF(T!$D$2=T!$N$2,N4,O4))</f>
        <v>Then everyone made ten squats, and determined the pulse rate again.</v>
      </c>
      <c r="C4" s="21"/>
      <c r="D4" s="21"/>
      <c r="E4" s="21"/>
      <c r="F4" s="21"/>
      <c r="G4" s="21"/>
      <c r="H4" s="21"/>
      <c r="I4" s="20"/>
      <c r="J4" s="20"/>
      <c r="K4" s="20"/>
      <c r="L4" s="20"/>
      <c r="M4" t="s">
        <v>65</v>
      </c>
      <c r="N4" s="22" t="s">
        <v>270</v>
      </c>
      <c r="O4" s="23" t="s">
        <v>269</v>
      </c>
    </row>
    <row r="5" spans="1:15" ht="15.75">
      <c r="A5" s="20"/>
      <c r="B5" s="20"/>
      <c r="C5" s="20"/>
      <c r="D5" s="20"/>
      <c r="E5" s="20"/>
      <c r="F5" s="20"/>
      <c r="G5" s="20"/>
      <c r="H5" s="20"/>
      <c r="I5" s="20"/>
      <c r="J5" s="20"/>
      <c r="K5" s="20"/>
      <c r="L5" s="20"/>
      <c r="M5" t="s">
        <v>71</v>
      </c>
      <c r="N5" s="22" t="s">
        <v>280</v>
      </c>
      <c r="O5" s="23" t="s">
        <v>600</v>
      </c>
    </row>
    <row r="6" spans="1:15" ht="47.25">
      <c r="A6" s="20"/>
      <c r="B6" s="1" t="str">
        <f>IF(T!$D$2=T!$M$2,M5,IF(T!$D$2=T!$N$2,N5,O5))</f>
        <v>Student No.:</v>
      </c>
      <c r="C6" s="2" t="str">
        <f>IF(T!$D$2=T!$M$2,M6,IF(T!$D$2=T!$N$2,N6,O6))</f>
        <v>Original pulse rate (1/min):</v>
      </c>
      <c r="D6" s="2" t="str">
        <f>IF(T!$D$2=T!$M$2,M7,IF(T!$D$2=T!$N$2,N7,O7))</f>
        <v>Pulse rate after 10 squats (1/min):</v>
      </c>
      <c r="E6" s="20"/>
      <c r="F6" s="20"/>
      <c r="G6" s="20"/>
      <c r="H6" s="20"/>
      <c r="I6" s="20"/>
      <c r="J6" s="20"/>
      <c r="K6" s="20"/>
      <c r="L6" s="20"/>
      <c r="M6" t="s">
        <v>72</v>
      </c>
      <c r="N6" s="22" t="s">
        <v>273</v>
      </c>
      <c r="O6" s="23" t="s">
        <v>241</v>
      </c>
    </row>
    <row r="7" spans="1:15" ht="15.75">
      <c r="A7" s="20"/>
      <c r="B7" s="1">
        <v>1</v>
      </c>
      <c r="C7" s="1">
        <v>65</v>
      </c>
      <c r="D7" s="1">
        <v>78</v>
      </c>
      <c r="E7" s="20"/>
      <c r="F7" s="20"/>
      <c r="G7" s="20"/>
      <c r="H7" s="20"/>
      <c r="I7" s="20"/>
      <c r="J7" s="20"/>
      <c r="K7" s="20"/>
      <c r="L7" s="20"/>
      <c r="M7" t="s">
        <v>73</v>
      </c>
      <c r="N7" s="22" t="s">
        <v>274</v>
      </c>
      <c r="O7" s="23" t="s">
        <v>242</v>
      </c>
    </row>
    <row r="8" spans="1:15" ht="15.75">
      <c r="A8" s="20"/>
      <c r="B8" s="1">
        <v>2</v>
      </c>
      <c r="C8" s="1">
        <v>73</v>
      </c>
      <c r="D8" s="1">
        <v>90</v>
      </c>
      <c r="E8" s="20"/>
      <c r="F8" s="20"/>
      <c r="G8" s="20"/>
      <c r="H8" s="20"/>
      <c r="I8" s="20"/>
      <c r="J8" s="20"/>
      <c r="K8" s="20"/>
      <c r="L8" s="20"/>
      <c r="M8" t="s">
        <v>275</v>
      </c>
      <c r="N8" s="22" t="s">
        <v>595</v>
      </c>
      <c r="O8" s="23" t="s">
        <v>601</v>
      </c>
    </row>
    <row r="9" spans="1:15" ht="15.75">
      <c r="A9" s="20"/>
      <c r="B9" s="1">
        <v>3</v>
      </c>
      <c r="C9" s="1">
        <v>66</v>
      </c>
      <c r="D9" s="1">
        <v>88</v>
      </c>
      <c r="E9" s="20"/>
      <c r="F9" s="20"/>
      <c r="G9" s="20"/>
      <c r="H9" s="20"/>
      <c r="I9" s="20"/>
      <c r="J9" s="20"/>
      <c r="K9" s="20"/>
      <c r="L9" s="20"/>
      <c r="M9" t="s">
        <v>276</v>
      </c>
      <c r="N9" s="22" t="s">
        <v>277</v>
      </c>
      <c r="O9" s="23" t="s">
        <v>278</v>
      </c>
    </row>
    <row r="10" spans="1:15" ht="15.75">
      <c r="A10" s="20"/>
      <c r="B10" s="1">
        <v>4</v>
      </c>
      <c r="C10" s="1">
        <v>77</v>
      </c>
      <c r="D10" s="1">
        <v>79</v>
      </c>
      <c r="E10" s="20"/>
      <c r="F10" s="20"/>
      <c r="G10" s="20"/>
      <c r="H10" s="20"/>
      <c r="I10" s="20"/>
      <c r="J10" s="20"/>
      <c r="K10" s="20"/>
      <c r="L10" s="20"/>
      <c r="M10" t="s">
        <v>12</v>
      </c>
      <c r="N10" s="22" t="s">
        <v>178</v>
      </c>
      <c r="O10" s="23" t="s">
        <v>195</v>
      </c>
    </row>
    <row r="11" spans="1:15" ht="15.75">
      <c r="A11" s="20"/>
      <c r="B11" s="1">
        <v>5</v>
      </c>
      <c r="C11" s="1">
        <v>60</v>
      </c>
      <c r="D11" s="1">
        <v>87</v>
      </c>
      <c r="E11" s="20"/>
      <c r="F11" s="20"/>
      <c r="G11" s="20"/>
      <c r="H11" s="20"/>
      <c r="I11" s="20"/>
      <c r="J11" s="20"/>
      <c r="K11" s="20"/>
      <c r="L11" s="20"/>
      <c r="M11" t="s">
        <v>85</v>
      </c>
      <c r="N11" s="22" t="s">
        <v>279</v>
      </c>
      <c r="O11" s="23" t="s">
        <v>196</v>
      </c>
    </row>
    <row r="12" spans="1:15" ht="15.75">
      <c r="A12" s="20"/>
      <c r="B12" s="1">
        <v>6</v>
      </c>
      <c r="C12" s="1">
        <v>64</v>
      </c>
      <c r="D12" s="1">
        <v>85</v>
      </c>
      <c r="E12" s="20"/>
      <c r="F12" s="20"/>
      <c r="G12" s="20"/>
      <c r="H12" s="20"/>
      <c r="I12" s="20"/>
      <c r="J12" s="20"/>
      <c r="K12" s="20"/>
      <c r="L12" s="20"/>
      <c r="M12" t="s">
        <v>52</v>
      </c>
      <c r="N12" s="22" t="s">
        <v>243</v>
      </c>
      <c r="O12" s="23" t="s">
        <v>198</v>
      </c>
    </row>
    <row r="13" spans="1:15" ht="15.75">
      <c r="A13" s="20"/>
      <c r="B13" s="1">
        <v>7</v>
      </c>
      <c r="C13" s="1">
        <v>75</v>
      </c>
      <c r="D13" s="1">
        <v>103</v>
      </c>
      <c r="E13" s="20"/>
      <c r="F13" s="20"/>
      <c r="G13" s="20"/>
      <c r="H13" s="20"/>
      <c r="I13" s="20"/>
      <c r="J13" s="20"/>
      <c r="K13" s="20"/>
      <c r="L13" s="20"/>
      <c r="M13" t="s">
        <v>63</v>
      </c>
      <c r="N13" s="22" t="s">
        <v>206</v>
      </c>
      <c r="O13" s="23" t="s">
        <v>207</v>
      </c>
    </row>
    <row r="14" spans="1:15" ht="15.75">
      <c r="A14" s="20"/>
      <c r="B14" s="1">
        <v>8</v>
      </c>
      <c r="C14" s="1">
        <v>81</v>
      </c>
      <c r="D14" s="1">
        <v>100</v>
      </c>
      <c r="E14" s="20"/>
      <c r="F14" s="20"/>
      <c r="G14" s="20"/>
      <c r="H14" s="20"/>
      <c r="I14" s="20"/>
      <c r="J14" s="20"/>
      <c r="K14" s="20"/>
      <c r="L14" s="20"/>
      <c r="M14" t="s">
        <v>66</v>
      </c>
      <c r="N14" s="22" t="s">
        <v>271</v>
      </c>
      <c r="O14" s="23" t="s">
        <v>272</v>
      </c>
    </row>
    <row r="15" spans="1:15" ht="15.75">
      <c r="A15" s="20"/>
      <c r="B15" s="1">
        <v>9</v>
      </c>
      <c r="C15" s="1">
        <v>78</v>
      </c>
      <c r="D15" s="1">
        <v>105</v>
      </c>
      <c r="E15" s="20"/>
      <c r="F15" s="20"/>
      <c r="G15" s="20"/>
      <c r="H15" s="20"/>
      <c r="I15" s="20"/>
      <c r="J15" s="20"/>
      <c r="K15" s="20"/>
      <c r="L15" s="20"/>
      <c r="M15" t="s">
        <v>54</v>
      </c>
      <c r="N15" s="22" t="s">
        <v>185</v>
      </c>
      <c r="O15" s="23" t="s">
        <v>201</v>
      </c>
    </row>
    <row r="16" spans="1:15" ht="15.75">
      <c r="A16" s="20"/>
      <c r="B16" s="1">
        <v>10</v>
      </c>
      <c r="C16" s="1">
        <v>75</v>
      </c>
      <c r="D16" s="1">
        <v>99</v>
      </c>
      <c r="E16" s="20"/>
      <c r="F16" s="20"/>
      <c r="G16" s="20"/>
      <c r="H16" s="20"/>
      <c r="I16" s="20"/>
      <c r="J16" s="20"/>
      <c r="K16" s="20"/>
      <c r="L16" s="20"/>
      <c r="M16" t="s">
        <v>593</v>
      </c>
      <c r="N16" s="22" t="s">
        <v>594</v>
      </c>
      <c r="O16" s="23" t="s">
        <v>592</v>
      </c>
    </row>
    <row r="17" spans="1:15" ht="15.75">
      <c r="A17" s="20"/>
      <c r="B17" s="1">
        <v>11</v>
      </c>
      <c r="C17" s="1">
        <v>69</v>
      </c>
      <c r="D17" s="1">
        <v>85</v>
      </c>
      <c r="E17" s="20"/>
      <c r="F17" s="20"/>
      <c r="G17" s="20"/>
      <c r="H17" s="20"/>
      <c r="I17" s="20"/>
      <c r="J17" s="20"/>
      <c r="K17" s="20"/>
      <c r="L17" s="20"/>
      <c r="N17" s="22"/>
      <c r="O17" s="23"/>
    </row>
    <row r="18" spans="1:15" ht="15.75">
      <c r="A18" s="20"/>
      <c r="B18" s="1">
        <v>12</v>
      </c>
      <c r="C18" s="1">
        <v>60</v>
      </c>
      <c r="D18" s="1">
        <v>81</v>
      </c>
      <c r="E18" s="20"/>
      <c r="F18" s="20"/>
      <c r="G18" s="20"/>
      <c r="H18" s="20"/>
      <c r="I18" s="20"/>
      <c r="J18" s="20"/>
      <c r="K18" s="20"/>
      <c r="L18" s="20"/>
      <c r="N18" s="22"/>
      <c r="O18" s="23"/>
    </row>
    <row r="19" spans="1:15" ht="15.75">
      <c r="A19" s="20"/>
      <c r="B19" s="1">
        <v>13</v>
      </c>
      <c r="C19" s="1">
        <v>82</v>
      </c>
      <c r="D19" s="1">
        <v>97</v>
      </c>
      <c r="E19" s="20"/>
      <c r="F19" s="20"/>
      <c r="G19" s="20"/>
      <c r="H19" s="20"/>
      <c r="I19" s="20"/>
      <c r="J19" s="20"/>
      <c r="K19" s="20"/>
      <c r="L19" s="20"/>
      <c r="N19" s="22"/>
      <c r="O19" s="23"/>
    </row>
    <row r="20" spans="1:15" ht="15.75">
      <c r="A20" s="20"/>
      <c r="B20" s="1">
        <v>14</v>
      </c>
      <c r="C20" s="1">
        <v>86</v>
      </c>
      <c r="D20" s="1">
        <v>102</v>
      </c>
      <c r="E20" s="20"/>
      <c r="F20" s="20"/>
      <c r="G20" s="20"/>
      <c r="H20" s="20"/>
      <c r="I20" s="20"/>
      <c r="J20" s="20"/>
      <c r="K20" s="20"/>
      <c r="L20" s="20"/>
    </row>
    <row r="21" spans="1:15" ht="15.75">
      <c r="A21" s="20"/>
      <c r="B21" s="1">
        <v>15</v>
      </c>
      <c r="C21" s="1">
        <v>90</v>
      </c>
      <c r="D21" s="1">
        <v>110</v>
      </c>
      <c r="E21" s="20"/>
      <c r="F21" s="20"/>
      <c r="G21" s="20"/>
      <c r="H21" s="20"/>
      <c r="I21" s="20"/>
      <c r="J21" s="20"/>
      <c r="K21" s="20"/>
      <c r="L21" s="20"/>
    </row>
    <row r="22" spans="1:15" ht="15.75">
      <c r="A22" s="20"/>
      <c r="B22" s="1">
        <v>16</v>
      </c>
      <c r="C22" s="1">
        <v>75</v>
      </c>
      <c r="D22" s="1">
        <v>89</v>
      </c>
      <c r="E22" s="20"/>
      <c r="F22" s="20"/>
      <c r="G22" s="20"/>
      <c r="H22" s="20"/>
      <c r="I22" s="20"/>
      <c r="J22" s="20"/>
      <c r="K22" s="20"/>
      <c r="L22" s="20"/>
    </row>
    <row r="23" spans="1:15" ht="15.75">
      <c r="A23" s="20"/>
      <c r="B23" s="1">
        <v>17</v>
      </c>
      <c r="C23" s="1">
        <v>77</v>
      </c>
      <c r="D23" s="1">
        <v>83</v>
      </c>
      <c r="E23" s="20"/>
      <c r="F23" s="20"/>
      <c r="G23" s="20"/>
      <c r="H23" s="20"/>
      <c r="I23" s="20"/>
      <c r="J23" s="20"/>
      <c r="K23" s="20"/>
      <c r="L23" s="20"/>
    </row>
    <row r="24" spans="1:15" ht="15.75">
      <c r="A24" s="20"/>
      <c r="B24" s="20"/>
      <c r="C24" s="20"/>
      <c r="D24" s="20"/>
      <c r="E24" s="20"/>
      <c r="F24" s="20"/>
      <c r="G24" s="20"/>
      <c r="H24" s="20"/>
      <c r="I24" s="20"/>
      <c r="J24" s="20"/>
      <c r="K24" s="20"/>
      <c r="L24" s="20"/>
      <c r="N24" s="22"/>
      <c r="O24" s="23"/>
    </row>
    <row r="25" spans="1:15" ht="15.75">
      <c r="A25" s="20"/>
      <c r="B25" s="21" t="str">
        <f>IF(T!$D$2=T!$M$2,M8,IF(T!$D$2=T!$N$2,N8,O8))</f>
        <v>Is there a significant change at 1‰ significance level?</v>
      </c>
      <c r="C25" s="21"/>
      <c r="D25" s="21"/>
      <c r="E25" s="21"/>
      <c r="F25" s="21"/>
      <c r="G25" s="21"/>
      <c r="H25" s="21"/>
      <c r="I25" s="20"/>
      <c r="J25" s="20"/>
      <c r="K25" s="20"/>
      <c r="L25" s="20"/>
      <c r="N25" s="22"/>
      <c r="O25" s="23"/>
    </row>
    <row r="26" spans="1:15" ht="15.75">
      <c r="A26" s="20"/>
      <c r="B26" s="21" t="str">
        <f>IF(T!$D$2=T!$M$2,M9,IF(T!$D$2=T!$N$2,N9,O9))</f>
        <v>The calculated p-value of the test for fit for normality is 0.93.</v>
      </c>
      <c r="C26" s="21"/>
      <c r="D26" s="21"/>
      <c r="E26" s="21"/>
      <c r="F26" s="21"/>
      <c r="G26" s="21"/>
      <c r="H26" s="21"/>
      <c r="I26" s="20"/>
      <c r="J26" s="20"/>
      <c r="K26" s="20"/>
      <c r="L26" s="20"/>
    </row>
    <row r="27" spans="1:15" ht="15.75">
      <c r="A27" s="20"/>
      <c r="B27" s="20"/>
      <c r="C27" s="20"/>
      <c r="D27" s="20"/>
      <c r="E27" s="20"/>
      <c r="F27" s="20"/>
      <c r="G27" s="20"/>
      <c r="H27" s="20"/>
      <c r="I27" s="20"/>
      <c r="J27" s="20"/>
      <c r="K27" s="20"/>
      <c r="L27" s="20"/>
    </row>
    <row r="28" spans="1:15" ht="94.5">
      <c r="A28" s="20"/>
      <c r="B28" s="2" t="str">
        <f>IF(T!$D$2=T!$M$2,M10,IF(T!$D$2=T!$N$2,N10,O10))</f>
        <v>What test should be used? Answer with the code given in the description.</v>
      </c>
      <c r="C28" s="3"/>
      <c r="D28" s="20"/>
      <c r="E28" s="20"/>
      <c r="F28" s="20"/>
      <c r="G28" s="20"/>
      <c r="H28" s="20"/>
      <c r="I28" s="20"/>
      <c r="J28" s="20"/>
      <c r="K28" s="20"/>
      <c r="L28" s="20"/>
    </row>
    <row r="29" spans="1:15" ht="63">
      <c r="A29" s="20"/>
      <c r="B29" s="2" t="str">
        <f>IF(T!$D$2=T!$M$2,M11,IF(T!$D$2=T!$N$2,N11,O11))</f>
        <v>Find the test statistic calculated from the sample.</v>
      </c>
      <c r="C29" s="3"/>
      <c r="D29" s="20"/>
      <c r="E29" s="20"/>
      <c r="F29" s="20"/>
      <c r="G29" s="20"/>
      <c r="H29" s="20"/>
      <c r="I29" s="20"/>
      <c r="J29" s="20"/>
      <c r="K29" s="20"/>
      <c r="L29" s="20"/>
    </row>
    <row r="30" spans="1:15" ht="31.5">
      <c r="A30" s="20"/>
      <c r="B30" s="2" t="str">
        <f>IF(T!$D$2=T!$M$2,M12,IF(T!$D$2=T!$N$2,N12,O12))</f>
        <v>Give the two-tailed sample p-value.</v>
      </c>
      <c r="C30" s="3"/>
      <c r="D30" s="20"/>
      <c r="E30" s="20"/>
      <c r="F30" s="20"/>
      <c r="G30" s="20"/>
      <c r="H30" s="20"/>
      <c r="I30" s="20"/>
      <c r="J30" s="20"/>
      <c r="K30" s="20"/>
      <c r="L30" s="20"/>
    </row>
    <row r="31" spans="1:15" ht="63">
      <c r="A31" s="20"/>
      <c r="B31" s="2" t="str">
        <f>IF(T!$D$2=T!$M$2,M13,IF(T!$D$2=T!$N$2,N13,O13))</f>
        <v>Should the alternative hypothesis be accepted? (yes=1, no=0)</v>
      </c>
      <c r="C31" s="3"/>
      <c r="D31" s="20"/>
      <c r="E31" s="20"/>
      <c r="F31" s="20"/>
      <c r="G31" s="20"/>
      <c r="H31" s="20"/>
      <c r="I31" s="20"/>
      <c r="J31" s="20"/>
      <c r="K31" s="20"/>
      <c r="L31" s="20"/>
    </row>
    <row r="32" spans="1:15" ht="65.25" customHeight="1">
      <c r="A32" s="20"/>
      <c r="B32" s="2" t="str">
        <f>IF(T!$D$2=T!$M$2,M14,IF(T!$D$2=T!$N$2,N14,O14))</f>
        <v>Is there a significant pulse rate change? (yes=1, no=0)</v>
      </c>
      <c r="C32" s="3"/>
      <c r="D32" s="20"/>
      <c r="E32" s="20"/>
      <c r="F32" s="20"/>
      <c r="G32" s="20"/>
      <c r="H32" s="20"/>
      <c r="I32" s="20"/>
      <c r="J32" s="20"/>
      <c r="K32" s="20"/>
      <c r="L32" s="20"/>
    </row>
    <row r="33" spans="1:12" ht="47.25">
      <c r="A33" s="20"/>
      <c r="B33" s="2" t="str">
        <f>IF(T!$D$2=T!$M$2,M15,IF(T!$D$2=T!$N$2,N15,O15))</f>
        <v>What is the possible decision error?  (α=1, β=2)</v>
      </c>
      <c r="C33" s="3"/>
      <c r="D33" s="20"/>
      <c r="E33" s="20"/>
      <c r="F33" s="20"/>
      <c r="G33" s="20"/>
      <c r="H33" s="20"/>
      <c r="I33" s="20"/>
      <c r="J33" s="20"/>
      <c r="K33" s="20"/>
      <c r="L33" s="20"/>
    </row>
    <row r="34" spans="1:12" ht="15.75">
      <c r="A34" s="20"/>
      <c r="B34" s="20"/>
      <c r="C34" s="20"/>
      <c r="D34" s="20"/>
      <c r="E34" s="20"/>
      <c r="F34" s="20"/>
      <c r="G34" s="20"/>
      <c r="H34" s="20"/>
      <c r="I34" s="20"/>
      <c r="J34" s="20"/>
      <c r="K34" s="20"/>
      <c r="L34" s="20"/>
    </row>
    <row r="35" spans="1:12" ht="15.75">
      <c r="A35" s="20"/>
      <c r="B35" s="20"/>
      <c r="C35" s="20"/>
      <c r="D35" s="20"/>
      <c r="E35" s="20"/>
      <c r="F35" s="20"/>
      <c r="G35" s="20"/>
      <c r="H35" s="20"/>
      <c r="I35" s="20"/>
      <c r="J35" s="20"/>
      <c r="K35" s="20"/>
      <c r="L35" s="20"/>
    </row>
    <row r="36" spans="1:12" ht="15.75">
      <c r="A36" s="20"/>
      <c r="B36" s="20"/>
      <c r="C36" s="20"/>
      <c r="D36" s="20"/>
      <c r="E36" s="20"/>
      <c r="F36" s="20"/>
      <c r="G36" s="20"/>
      <c r="H36" s="20"/>
      <c r="I36" s="20"/>
      <c r="J36" s="20"/>
      <c r="K36" s="20"/>
      <c r="L36" s="20"/>
    </row>
    <row r="37" spans="1:12" ht="15.75">
      <c r="A37" s="20"/>
      <c r="B37" s="20"/>
      <c r="C37" s="20"/>
      <c r="D37" s="20"/>
      <c r="E37" s="20"/>
      <c r="F37" s="20"/>
      <c r="G37" s="20"/>
      <c r="H37" s="20"/>
      <c r="I37" s="20"/>
      <c r="J37" s="20"/>
      <c r="K37" s="20"/>
      <c r="L37" s="20"/>
    </row>
    <row r="38" spans="1:12" ht="15.75">
      <c r="A38" s="20"/>
      <c r="B38" s="20"/>
      <c r="C38" s="20"/>
      <c r="D38" s="20"/>
      <c r="E38" s="20"/>
      <c r="F38" s="20"/>
      <c r="G38" s="20"/>
      <c r="H38" s="20"/>
      <c r="I38" s="20"/>
      <c r="J38" s="20"/>
      <c r="K38" s="20"/>
      <c r="L38" s="20"/>
    </row>
    <row r="39" spans="1:12" ht="15.75">
      <c r="A39" s="20"/>
      <c r="B39" s="20"/>
      <c r="C39" s="20"/>
      <c r="D39" s="20"/>
      <c r="E39" s="20"/>
      <c r="F39" s="20"/>
      <c r="G39" s="20"/>
      <c r="H39" s="20"/>
      <c r="I39" s="20"/>
      <c r="J39" s="20"/>
      <c r="K39" s="20"/>
      <c r="L39" s="20"/>
    </row>
    <row r="40" spans="1:12" ht="15.75">
      <c r="A40" s="20"/>
      <c r="B40" s="20"/>
      <c r="C40" s="20"/>
      <c r="D40" s="20"/>
      <c r="E40" s="20"/>
      <c r="F40" s="20"/>
      <c r="G40" s="20"/>
      <c r="H40" s="20"/>
      <c r="I40" s="20"/>
      <c r="J40" s="20"/>
      <c r="K40" s="20"/>
      <c r="L40" s="20"/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rgb="FFFF0000"/>
  </sheetPr>
  <dimension ref="A1:O40"/>
  <sheetViews>
    <sheetView workbookViewId="0"/>
  </sheetViews>
  <sheetFormatPr baseColWidth="10" defaultColWidth="0" defaultRowHeight="15" zeroHeight="1" x14ac:dyDescent="0"/>
  <cols>
    <col min="1" max="1" width="11" customWidth="1"/>
    <col min="2" max="2" width="20.83203125" customWidth="1"/>
    <col min="3" max="4" width="14.1640625" customWidth="1"/>
    <col min="5" max="12" width="11" customWidth="1"/>
    <col min="13" max="15" width="60.83203125" hidden="1" customWidth="1"/>
    <col min="16" max="16384" width="11" hidden="1"/>
  </cols>
  <sheetData>
    <row r="1" spans="1:15" ht="15.75">
      <c r="A1" s="20"/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N1" s="22"/>
      <c r="O1" s="23"/>
    </row>
    <row r="2" spans="1:15" ht="15.75">
      <c r="A2" s="20"/>
      <c r="B2" s="21" t="str">
        <f>IF(T!$D$2=T!$M$2,M2,IF(T!$D$2=T!$N$2,N2,O2))</f>
        <v>We examined in a group whether making ten squats affects the pulse rate.</v>
      </c>
      <c r="C2" s="21"/>
      <c r="D2" s="21"/>
      <c r="E2" s="21"/>
      <c r="F2" s="21"/>
      <c r="G2" s="21"/>
      <c r="H2" s="21"/>
      <c r="I2" s="20"/>
      <c r="J2" s="20"/>
      <c r="K2" s="20"/>
      <c r="L2" s="20"/>
      <c r="M2" t="s">
        <v>64</v>
      </c>
      <c r="N2" s="22" t="s">
        <v>268</v>
      </c>
      <c r="O2" s="23" t="s">
        <v>596</v>
      </c>
    </row>
    <row r="3" spans="1:15" ht="15.75">
      <c r="A3" s="20"/>
      <c r="B3" s="21" t="str">
        <f>IF(T!$D$2=T!$M$2,M3,IF(T!$D$2=T!$N$2,N3,O3))</f>
        <v>First, all the 17 students of the group determined the pulse rate.</v>
      </c>
      <c r="C3" s="21"/>
      <c r="D3" s="21"/>
      <c r="E3" s="21"/>
      <c r="F3" s="21"/>
      <c r="G3" s="21"/>
      <c r="H3" s="21"/>
      <c r="I3" s="20"/>
      <c r="J3" s="20"/>
      <c r="K3" s="20"/>
      <c r="L3" s="20"/>
      <c r="M3" t="s">
        <v>598</v>
      </c>
      <c r="N3" s="22" t="s">
        <v>599</v>
      </c>
      <c r="O3" s="23" t="s">
        <v>597</v>
      </c>
    </row>
    <row r="4" spans="1:15" ht="15.75">
      <c r="A4" s="20"/>
      <c r="B4" s="21" t="str">
        <f>IF(T!$D$2=T!$M$2,M4,IF(T!$D$2=T!$N$2,N4,O4))</f>
        <v>Then everyone made ten squats, and determined the pulse rate again.</v>
      </c>
      <c r="C4" s="21"/>
      <c r="D4" s="21"/>
      <c r="E4" s="21"/>
      <c r="F4" s="21"/>
      <c r="G4" s="21"/>
      <c r="H4" s="21"/>
      <c r="I4" s="20"/>
      <c r="J4" s="20"/>
      <c r="K4" s="20"/>
      <c r="L4" s="20"/>
      <c r="M4" t="s">
        <v>65</v>
      </c>
      <c r="N4" s="22" t="s">
        <v>270</v>
      </c>
      <c r="O4" s="23" t="s">
        <v>269</v>
      </c>
    </row>
    <row r="5" spans="1:15" ht="15.75">
      <c r="A5" s="20"/>
      <c r="B5" s="20"/>
      <c r="C5" s="20"/>
      <c r="D5" s="20"/>
      <c r="E5" s="20"/>
      <c r="F5" s="20"/>
      <c r="G5" s="20"/>
      <c r="H5" s="20"/>
      <c r="I5" s="20"/>
      <c r="J5" s="20"/>
      <c r="K5" s="20"/>
      <c r="L5" s="20"/>
      <c r="M5" t="s">
        <v>71</v>
      </c>
      <c r="N5" s="22" t="s">
        <v>280</v>
      </c>
      <c r="O5" s="23" t="s">
        <v>600</v>
      </c>
    </row>
    <row r="6" spans="1:15" ht="47.25">
      <c r="A6" s="20"/>
      <c r="B6" s="1" t="str">
        <f>IF(T!$D$2=T!$M$2,M5,IF(T!$D$2=T!$N$2,N5,O5))</f>
        <v>Student No.:</v>
      </c>
      <c r="C6" s="2" t="str">
        <f>IF(T!$D$2=T!$M$2,M6,IF(T!$D$2=T!$N$2,N6,O6))</f>
        <v>Original pulse rate (1/min):</v>
      </c>
      <c r="D6" s="2" t="str">
        <f>IF(T!$D$2=T!$M$2,M7,IF(T!$D$2=T!$N$2,N7,O7))</f>
        <v>Pulse rate after 10 squats (1/min):</v>
      </c>
      <c r="E6" s="20"/>
      <c r="F6" s="20"/>
      <c r="G6" s="20"/>
      <c r="H6" s="20"/>
      <c r="I6" s="20"/>
      <c r="J6" s="20"/>
      <c r="K6" s="20"/>
      <c r="L6" s="20"/>
      <c r="M6" t="s">
        <v>72</v>
      </c>
      <c r="N6" s="22" t="s">
        <v>273</v>
      </c>
      <c r="O6" s="23" t="s">
        <v>241</v>
      </c>
    </row>
    <row r="7" spans="1:15" ht="15.75">
      <c r="A7" s="20"/>
      <c r="B7" s="1">
        <v>1</v>
      </c>
      <c r="C7" s="1">
        <v>65</v>
      </c>
      <c r="D7" s="1">
        <v>78</v>
      </c>
      <c r="E7" s="20"/>
      <c r="F7" s="20"/>
      <c r="G7" s="20"/>
      <c r="H7" s="20"/>
      <c r="I7" s="20"/>
      <c r="J7" s="20"/>
      <c r="K7" s="20"/>
      <c r="L7" s="20"/>
      <c r="M7" t="s">
        <v>73</v>
      </c>
      <c r="N7" s="22" t="s">
        <v>274</v>
      </c>
      <c r="O7" s="23" t="s">
        <v>242</v>
      </c>
    </row>
    <row r="8" spans="1:15" ht="15.75">
      <c r="A8" s="20"/>
      <c r="B8" s="1">
        <v>2</v>
      </c>
      <c r="C8" s="1">
        <v>73</v>
      </c>
      <c r="D8" s="1">
        <v>90</v>
      </c>
      <c r="E8" s="20"/>
      <c r="F8" s="20"/>
      <c r="G8" s="20"/>
      <c r="H8" s="20"/>
      <c r="I8" s="20"/>
      <c r="J8" s="20"/>
      <c r="K8" s="20"/>
      <c r="L8" s="20"/>
      <c r="M8" t="s">
        <v>275</v>
      </c>
      <c r="N8" s="22" t="s">
        <v>595</v>
      </c>
      <c r="O8" s="23" t="s">
        <v>601</v>
      </c>
    </row>
    <row r="9" spans="1:15" ht="15.75">
      <c r="A9" s="20"/>
      <c r="B9" s="1">
        <v>3</v>
      </c>
      <c r="C9" s="1">
        <v>66</v>
      </c>
      <c r="D9" s="1">
        <v>88</v>
      </c>
      <c r="E9" s="20"/>
      <c r="F9" s="20"/>
      <c r="G9" s="20"/>
      <c r="H9" s="20"/>
      <c r="I9" s="20"/>
      <c r="J9" s="20"/>
      <c r="K9" s="20"/>
      <c r="L9" s="20"/>
      <c r="M9" t="s">
        <v>276</v>
      </c>
      <c r="N9" s="22" t="s">
        <v>277</v>
      </c>
      <c r="O9" s="23" t="s">
        <v>278</v>
      </c>
    </row>
    <row r="10" spans="1:15" ht="15.75">
      <c r="A10" s="20"/>
      <c r="B10" s="1">
        <v>4</v>
      </c>
      <c r="C10" s="1">
        <v>77</v>
      </c>
      <c r="D10" s="1">
        <v>79</v>
      </c>
      <c r="E10" s="20"/>
      <c r="F10" s="20"/>
      <c r="G10" s="20"/>
      <c r="H10" s="20"/>
      <c r="I10" s="20"/>
      <c r="J10" s="20"/>
      <c r="K10" s="20"/>
      <c r="L10" s="20"/>
      <c r="M10" t="s">
        <v>12</v>
      </c>
      <c r="N10" s="22" t="s">
        <v>178</v>
      </c>
      <c r="O10" s="23" t="s">
        <v>195</v>
      </c>
    </row>
    <row r="11" spans="1:15" ht="15.75">
      <c r="A11" s="20"/>
      <c r="B11" s="1">
        <v>5</v>
      </c>
      <c r="C11" s="1">
        <v>60</v>
      </c>
      <c r="D11" s="1">
        <v>87</v>
      </c>
      <c r="E11" s="20"/>
      <c r="F11" s="20"/>
      <c r="G11" s="20"/>
      <c r="H11" s="20"/>
      <c r="I11" s="20"/>
      <c r="J11" s="20"/>
      <c r="K11" s="20"/>
      <c r="L11" s="20"/>
      <c r="M11" t="s">
        <v>85</v>
      </c>
      <c r="N11" s="22" t="s">
        <v>279</v>
      </c>
      <c r="O11" s="23" t="s">
        <v>196</v>
      </c>
    </row>
    <row r="12" spans="1:15" ht="15.75">
      <c r="A12" s="20"/>
      <c r="B12" s="1">
        <v>6</v>
      </c>
      <c r="C12" s="1">
        <v>64</v>
      </c>
      <c r="D12" s="1">
        <v>85</v>
      </c>
      <c r="E12" s="20"/>
      <c r="F12" s="20"/>
      <c r="G12" s="20"/>
      <c r="H12" s="20"/>
      <c r="I12" s="20"/>
      <c r="J12" s="20"/>
      <c r="K12" s="20"/>
      <c r="L12" s="20"/>
      <c r="M12" t="s">
        <v>52</v>
      </c>
      <c r="N12" s="22" t="s">
        <v>243</v>
      </c>
      <c r="O12" s="23" t="s">
        <v>198</v>
      </c>
    </row>
    <row r="13" spans="1:15" ht="15.75">
      <c r="A13" s="20"/>
      <c r="B13" s="1">
        <v>7</v>
      </c>
      <c r="C13" s="1">
        <v>75</v>
      </c>
      <c r="D13" s="1">
        <v>103</v>
      </c>
      <c r="E13" s="20"/>
      <c r="F13" s="20"/>
      <c r="G13" s="20"/>
      <c r="H13" s="20"/>
      <c r="I13" s="20"/>
      <c r="J13" s="20"/>
      <c r="K13" s="20"/>
      <c r="L13" s="20"/>
      <c r="M13" t="s">
        <v>63</v>
      </c>
      <c r="N13" s="22" t="s">
        <v>206</v>
      </c>
      <c r="O13" s="23" t="s">
        <v>207</v>
      </c>
    </row>
    <row r="14" spans="1:15" ht="15.75">
      <c r="A14" s="20"/>
      <c r="B14" s="1">
        <v>8</v>
      </c>
      <c r="C14" s="1">
        <v>81</v>
      </c>
      <c r="D14" s="1">
        <v>100</v>
      </c>
      <c r="E14" s="20"/>
      <c r="F14" s="20"/>
      <c r="G14" s="20"/>
      <c r="H14" s="20"/>
      <c r="I14" s="20"/>
      <c r="J14" s="20"/>
      <c r="K14" s="20"/>
      <c r="L14" s="20"/>
      <c r="M14" t="s">
        <v>66</v>
      </c>
      <c r="N14" s="22" t="s">
        <v>271</v>
      </c>
      <c r="O14" s="23" t="s">
        <v>272</v>
      </c>
    </row>
    <row r="15" spans="1:15" ht="15.75">
      <c r="A15" s="20"/>
      <c r="B15" s="1">
        <v>9</v>
      </c>
      <c r="C15" s="1">
        <v>78</v>
      </c>
      <c r="D15" s="1">
        <v>105</v>
      </c>
      <c r="E15" s="20"/>
      <c r="F15" s="20"/>
      <c r="G15" s="20"/>
      <c r="H15" s="20"/>
      <c r="I15" s="20"/>
      <c r="J15" s="20"/>
      <c r="K15" s="20"/>
      <c r="L15" s="20"/>
      <c r="M15" t="s">
        <v>54</v>
      </c>
      <c r="N15" s="22" t="s">
        <v>185</v>
      </c>
      <c r="O15" s="23" t="s">
        <v>201</v>
      </c>
    </row>
    <row r="16" spans="1:15" ht="15.75">
      <c r="A16" s="20"/>
      <c r="B16" s="1">
        <v>10</v>
      </c>
      <c r="C16" s="1">
        <v>75</v>
      </c>
      <c r="D16" s="1">
        <v>99</v>
      </c>
      <c r="E16" s="20"/>
      <c r="F16" s="20"/>
      <c r="G16" s="20"/>
      <c r="H16" s="20"/>
      <c r="I16" s="20"/>
      <c r="J16" s="20"/>
      <c r="K16" s="20"/>
      <c r="L16" s="20"/>
      <c r="M16" t="s">
        <v>593</v>
      </c>
      <c r="N16" s="22" t="s">
        <v>594</v>
      </c>
      <c r="O16" s="23" t="s">
        <v>592</v>
      </c>
    </row>
    <row r="17" spans="1:15" ht="15.75">
      <c r="A17" s="20"/>
      <c r="B17" s="1">
        <v>11</v>
      </c>
      <c r="C17" s="1">
        <v>69</v>
      </c>
      <c r="D17" s="1">
        <v>85</v>
      </c>
      <c r="E17" s="20"/>
      <c r="F17" s="20"/>
      <c r="G17" s="20"/>
      <c r="H17" s="20"/>
      <c r="I17" s="20"/>
      <c r="J17" s="20"/>
      <c r="K17" s="20"/>
      <c r="L17" s="20"/>
      <c r="N17" s="22"/>
      <c r="O17" s="23"/>
    </row>
    <row r="18" spans="1:15" ht="15.75">
      <c r="A18" s="20"/>
      <c r="B18" s="1">
        <v>12</v>
      </c>
      <c r="C18" s="1">
        <v>60</v>
      </c>
      <c r="D18" s="1">
        <v>81</v>
      </c>
      <c r="E18" s="20"/>
      <c r="F18" s="20"/>
      <c r="G18" s="20"/>
      <c r="H18" s="20"/>
      <c r="I18" s="20"/>
      <c r="J18" s="20"/>
      <c r="K18" s="20"/>
      <c r="L18" s="20"/>
      <c r="N18" s="22"/>
      <c r="O18" s="23"/>
    </row>
    <row r="19" spans="1:15" ht="15.75">
      <c r="A19" s="20"/>
      <c r="B19" s="1">
        <v>13</v>
      </c>
      <c r="C19" s="1">
        <v>82</v>
      </c>
      <c r="D19" s="1">
        <v>97</v>
      </c>
      <c r="E19" s="20"/>
      <c r="F19" s="20"/>
      <c r="G19" s="20"/>
      <c r="H19" s="20"/>
      <c r="I19" s="20"/>
      <c r="J19" s="20"/>
      <c r="K19" s="20"/>
      <c r="L19" s="20"/>
      <c r="N19" s="22"/>
      <c r="O19" s="23"/>
    </row>
    <row r="20" spans="1:15" ht="15.75">
      <c r="A20" s="20"/>
      <c r="B20" s="1">
        <v>14</v>
      </c>
      <c r="C20" s="1">
        <v>86</v>
      </c>
      <c r="D20" s="1">
        <v>102</v>
      </c>
      <c r="E20" s="20"/>
      <c r="F20" s="20"/>
      <c r="G20" s="20"/>
      <c r="H20" s="20"/>
      <c r="I20" s="20"/>
      <c r="J20" s="20"/>
      <c r="K20" s="20"/>
      <c r="L20" s="20"/>
    </row>
    <row r="21" spans="1:15" ht="15.75">
      <c r="A21" s="20"/>
      <c r="B21" s="1">
        <v>15</v>
      </c>
      <c r="C21" s="1">
        <v>90</v>
      </c>
      <c r="D21" s="1">
        <v>110</v>
      </c>
      <c r="E21" s="20"/>
      <c r="F21" s="20"/>
      <c r="G21" s="20"/>
      <c r="H21" s="20"/>
      <c r="I21" s="20"/>
      <c r="J21" s="20"/>
      <c r="K21" s="20"/>
      <c r="L21" s="20"/>
    </row>
    <row r="22" spans="1:15" ht="15.75">
      <c r="A22" s="20"/>
      <c r="B22" s="1">
        <v>16</v>
      </c>
      <c r="C22" s="1">
        <v>75</v>
      </c>
      <c r="D22" s="1">
        <v>89</v>
      </c>
      <c r="E22" s="20"/>
      <c r="F22" s="20"/>
      <c r="G22" s="20"/>
      <c r="H22" s="20"/>
      <c r="I22" s="20"/>
      <c r="J22" s="20"/>
      <c r="K22" s="20"/>
      <c r="L22" s="20"/>
    </row>
    <row r="23" spans="1:15" ht="15.75">
      <c r="A23" s="20"/>
      <c r="B23" s="1">
        <v>17</v>
      </c>
      <c r="C23" s="1">
        <v>77</v>
      </c>
      <c r="D23" s="1">
        <v>83</v>
      </c>
      <c r="E23" s="20"/>
      <c r="F23" s="20"/>
      <c r="G23" s="20"/>
      <c r="H23" s="20"/>
      <c r="I23" s="20"/>
      <c r="J23" s="20"/>
      <c r="K23" s="20"/>
      <c r="L23" s="20"/>
    </row>
    <row r="24" spans="1:15" ht="15.75">
      <c r="A24" s="20"/>
      <c r="B24" s="20"/>
      <c r="C24" s="20"/>
      <c r="D24" s="20"/>
      <c r="E24" s="20"/>
      <c r="F24" s="20"/>
      <c r="G24" s="20"/>
      <c r="H24" s="20"/>
      <c r="I24" s="20"/>
      <c r="J24" s="20"/>
      <c r="K24" s="20"/>
      <c r="L24" s="20"/>
      <c r="N24" s="22"/>
      <c r="O24" s="23"/>
    </row>
    <row r="25" spans="1:15" ht="15.75">
      <c r="A25" s="20"/>
      <c r="B25" s="21" t="str">
        <f>IF(T!$D$2=T!$M$2,M8,IF(T!$D$2=T!$N$2,N8,O8))</f>
        <v>Is there a significant change at 1‰ significance level?</v>
      </c>
      <c r="C25" s="21"/>
      <c r="D25" s="21"/>
      <c r="E25" s="21"/>
      <c r="F25" s="21"/>
      <c r="G25" s="21"/>
      <c r="H25" s="21"/>
      <c r="I25" s="20"/>
      <c r="J25" s="20"/>
      <c r="K25" s="20"/>
      <c r="L25" s="20"/>
      <c r="N25" s="22"/>
      <c r="O25" s="23"/>
    </row>
    <row r="26" spans="1:15" ht="15.75">
      <c r="A26" s="20"/>
      <c r="B26" s="21" t="str">
        <f>IF(T!$D$2=T!$M$2,M9,IF(T!$D$2=T!$N$2,N9,O9))</f>
        <v>The calculated p-value of the test for fit for normality is 0.93.</v>
      </c>
      <c r="C26" s="21"/>
      <c r="D26" s="21"/>
      <c r="E26" s="21"/>
      <c r="F26" s="21"/>
      <c r="G26" s="21"/>
      <c r="H26" s="21"/>
      <c r="I26" s="20"/>
      <c r="J26" s="20"/>
      <c r="K26" s="20"/>
      <c r="L26" s="20"/>
    </row>
    <row r="27" spans="1:15" ht="15.75">
      <c r="A27" s="20"/>
      <c r="B27" s="20"/>
      <c r="C27" s="20"/>
      <c r="D27" s="20"/>
      <c r="E27" s="20"/>
      <c r="F27" s="20"/>
      <c r="G27" s="20"/>
      <c r="H27" s="20"/>
      <c r="I27" s="20"/>
      <c r="J27" s="20"/>
      <c r="K27" s="20"/>
      <c r="L27" s="20"/>
    </row>
    <row r="28" spans="1:15" ht="94.5">
      <c r="A28" s="20"/>
      <c r="B28" s="2" t="str">
        <f>IF(T!$D$2=T!$M$2,M10,IF(T!$D$2=T!$N$2,N10,O10))</f>
        <v>What test should be used? Answer with the code given in the description.</v>
      </c>
      <c r="C28" s="3" t="s">
        <v>11</v>
      </c>
      <c r="D28" s="20" t="str">
        <f>IF(T!$D$2=T!$M$2,M16,IF(T!$D$2=T!$N$2,N16,O16))</f>
        <v>because during the test for fit p_sample &gt; p_crit (usually 5%), there is NO significant deviation from the normal distribution.</v>
      </c>
      <c r="E28" s="20"/>
      <c r="F28" s="20"/>
      <c r="G28" s="20"/>
      <c r="H28" s="20"/>
      <c r="I28" s="20"/>
      <c r="J28" s="20"/>
      <c r="K28" s="20"/>
      <c r="L28" s="20"/>
    </row>
    <row r="29" spans="1:15" ht="63">
      <c r="A29" s="20"/>
      <c r="B29" s="2" t="str">
        <f>IF(T!$D$2=T!$M$2,M11,IF(T!$D$2=T!$N$2,N11,O11))</f>
        <v>Find the test statistic calculated from the sample.</v>
      </c>
      <c r="C29" s="3">
        <f>_xlfn.T.INV.2T(C30,16)</f>
        <v>10.592388729397998</v>
      </c>
      <c r="D29" s="20"/>
      <c r="E29" s="20"/>
      <c r="F29" s="20"/>
      <c r="G29" s="20"/>
      <c r="H29" s="20"/>
      <c r="I29" s="20"/>
      <c r="J29" s="20"/>
      <c r="K29" s="20"/>
      <c r="L29" s="20"/>
    </row>
    <row r="30" spans="1:15" ht="31.5">
      <c r="A30" s="20"/>
      <c r="B30" s="2" t="str">
        <f>IF(T!$D$2=T!$M$2,M12,IF(T!$D$2=T!$N$2,N12,O12))</f>
        <v>Give the two-tailed sample p-value.</v>
      </c>
      <c r="C30" s="3">
        <f>_xlfn.T.TEST(C7:C23,D7:D23,2,1)</f>
        <v>1.2261819675017772E-8</v>
      </c>
      <c r="D30" s="20"/>
      <c r="E30" s="20"/>
      <c r="F30" s="20"/>
      <c r="G30" s="20"/>
      <c r="H30" s="20"/>
      <c r="I30" s="20"/>
      <c r="J30" s="20"/>
      <c r="K30" s="20"/>
      <c r="L30" s="20"/>
    </row>
    <row r="31" spans="1:15" ht="63">
      <c r="A31" s="20"/>
      <c r="B31" s="2" t="str">
        <f>IF(T!$D$2=T!$M$2,M13,IF(T!$D$2=T!$N$2,N13,O13))</f>
        <v>Should the alternative hypothesis be accepted? (yes=1, no=0)</v>
      </c>
      <c r="C31" s="3">
        <v>1</v>
      </c>
      <c r="D31" s="20"/>
      <c r="E31" s="20"/>
      <c r="F31" s="20"/>
      <c r="G31" s="20"/>
      <c r="H31" s="20"/>
      <c r="I31" s="20"/>
      <c r="J31" s="20"/>
      <c r="K31" s="20"/>
      <c r="L31" s="20"/>
    </row>
    <row r="32" spans="1:15" ht="65.25" customHeight="1">
      <c r="A32" s="20"/>
      <c r="B32" s="2" t="str">
        <f>IF(T!$D$2=T!$M$2,M14,IF(T!$D$2=T!$N$2,N14,O14))</f>
        <v>Is there a significant pulse rate change? (yes=1, no=0)</v>
      </c>
      <c r="C32" s="3">
        <v>1</v>
      </c>
      <c r="D32" s="20"/>
      <c r="E32" s="20"/>
      <c r="F32" s="20"/>
      <c r="G32" s="20"/>
      <c r="H32" s="20"/>
      <c r="I32" s="20"/>
      <c r="J32" s="20"/>
      <c r="K32" s="20"/>
      <c r="L32" s="20"/>
    </row>
    <row r="33" spans="1:12" ht="47.25">
      <c r="A33" s="20"/>
      <c r="B33" s="2" t="str">
        <f>IF(T!$D$2=T!$M$2,M15,IF(T!$D$2=T!$N$2,N15,O15))</f>
        <v>What is the possible decision error?  (α=1, β=2)</v>
      </c>
      <c r="C33" s="3">
        <v>1</v>
      </c>
      <c r="D33" s="20"/>
      <c r="E33" s="20"/>
      <c r="F33" s="20"/>
      <c r="G33" s="20"/>
      <c r="H33" s="20"/>
      <c r="I33" s="20"/>
      <c r="J33" s="20"/>
      <c r="K33" s="20"/>
      <c r="L33" s="20"/>
    </row>
    <row r="34" spans="1:12" ht="15.75">
      <c r="A34" s="20"/>
      <c r="B34" s="20"/>
      <c r="C34" s="20"/>
      <c r="D34" s="20"/>
      <c r="E34" s="20"/>
      <c r="F34" s="20"/>
      <c r="G34" s="20"/>
      <c r="H34" s="20"/>
      <c r="I34" s="20"/>
      <c r="J34" s="20"/>
      <c r="K34" s="20"/>
      <c r="L34" s="20"/>
    </row>
    <row r="35" spans="1:12" ht="15.75">
      <c r="A35" s="20"/>
      <c r="B35" s="20"/>
      <c r="C35" s="20"/>
      <c r="D35" s="20"/>
      <c r="E35" s="20"/>
      <c r="F35" s="20"/>
      <c r="G35" s="20"/>
      <c r="H35" s="20"/>
      <c r="I35" s="20"/>
      <c r="J35" s="20"/>
      <c r="K35" s="20"/>
      <c r="L35" s="20"/>
    </row>
    <row r="36" spans="1:12" ht="15.75">
      <c r="A36" s="20"/>
      <c r="B36" s="20"/>
      <c r="C36" s="20"/>
      <c r="D36" s="20"/>
      <c r="E36" s="20"/>
      <c r="F36" s="20"/>
      <c r="G36" s="20"/>
      <c r="H36" s="20"/>
      <c r="I36" s="20"/>
      <c r="J36" s="20"/>
      <c r="K36" s="20"/>
      <c r="L36" s="20"/>
    </row>
    <row r="37" spans="1:12" ht="15.75">
      <c r="A37" s="20"/>
      <c r="B37" s="20"/>
      <c r="C37" s="20"/>
      <c r="D37" s="20"/>
      <c r="E37" s="20"/>
      <c r="F37" s="20"/>
      <c r="G37" s="20"/>
      <c r="H37" s="20"/>
      <c r="I37" s="20"/>
      <c r="J37" s="20"/>
      <c r="K37" s="20"/>
      <c r="L37" s="20"/>
    </row>
    <row r="38" spans="1:12" ht="15.75">
      <c r="A38" s="20"/>
      <c r="B38" s="20"/>
      <c r="C38" s="20"/>
      <c r="D38" s="20"/>
      <c r="E38" s="20"/>
      <c r="F38" s="20"/>
      <c r="G38" s="20"/>
      <c r="H38" s="20"/>
      <c r="I38" s="20"/>
      <c r="J38" s="20"/>
      <c r="K38" s="20"/>
      <c r="L38" s="20"/>
    </row>
    <row r="39" spans="1:12" ht="15.75">
      <c r="A39" s="20"/>
      <c r="B39" s="20"/>
      <c r="C39" s="20"/>
      <c r="D39" s="20"/>
      <c r="E39" s="20"/>
      <c r="F39" s="20"/>
      <c r="G39" s="20"/>
      <c r="H39" s="20"/>
      <c r="I39" s="20"/>
      <c r="J39" s="20"/>
      <c r="K39" s="20"/>
      <c r="L39" s="20"/>
    </row>
    <row r="40" spans="1:12" ht="15.75">
      <c r="A40" s="20"/>
      <c r="B40" s="20"/>
      <c r="C40" s="20"/>
      <c r="D40" s="20"/>
      <c r="E40" s="20"/>
      <c r="F40" s="20"/>
      <c r="G40" s="20"/>
      <c r="H40" s="20"/>
      <c r="I40" s="20"/>
      <c r="J40" s="20"/>
      <c r="K40" s="20"/>
      <c r="L40" s="20"/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rgb="FF008000"/>
  </sheetPr>
  <dimension ref="A1:O30"/>
  <sheetViews>
    <sheetView workbookViewId="0"/>
  </sheetViews>
  <sheetFormatPr baseColWidth="10" defaultColWidth="0" defaultRowHeight="15" zeroHeight="1" x14ac:dyDescent="0"/>
  <cols>
    <col min="1" max="1" width="11" customWidth="1"/>
    <col min="2" max="2" width="20.83203125" customWidth="1"/>
    <col min="3" max="4" width="13.6640625" customWidth="1"/>
    <col min="5" max="5" width="30.6640625" customWidth="1"/>
    <col min="6" max="12" width="11" customWidth="1"/>
    <col min="13" max="15" width="60.83203125" hidden="1" customWidth="1"/>
    <col min="16" max="16384" width="11" hidden="1"/>
  </cols>
  <sheetData>
    <row r="1" spans="1:15" ht="15.75">
      <c r="A1" s="20"/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N1" s="22"/>
      <c r="O1" s="23"/>
    </row>
    <row r="2" spans="1:15" ht="15.75">
      <c r="A2" s="20"/>
      <c r="B2" s="21" t="str">
        <f>IF(T!$D$2=T!$M$2,M2,IF(T!$D$2=T!$N$2,N2,O2))</f>
        <v>We are examining the effect of a new hypertension medicine on 5 persons.</v>
      </c>
      <c r="C2" s="21"/>
      <c r="D2" s="21"/>
      <c r="E2" s="21"/>
      <c r="F2" s="21"/>
      <c r="G2" s="21"/>
      <c r="H2" s="21"/>
      <c r="I2" s="21"/>
      <c r="J2" s="21"/>
      <c r="K2" s="20"/>
      <c r="L2" s="20"/>
      <c r="M2" t="s">
        <v>67</v>
      </c>
      <c r="N2" s="22" t="s">
        <v>572</v>
      </c>
      <c r="O2" s="23" t="s">
        <v>585</v>
      </c>
    </row>
    <row r="3" spans="1:15" ht="15.75">
      <c r="A3" s="20"/>
      <c r="B3" s="21" t="str">
        <f>IF(T!$D$2=T!$M$2,M3,IF(T!$D$2=T!$N$2,N3,O3))</f>
        <v>We measured the systolic blood pressure before and after administering the drug.</v>
      </c>
      <c r="C3" s="21"/>
      <c r="D3" s="21"/>
      <c r="E3" s="21"/>
      <c r="F3" s="21"/>
      <c r="G3" s="21"/>
      <c r="H3" s="21"/>
      <c r="I3" s="21"/>
      <c r="J3" s="21"/>
      <c r="K3" s="20"/>
      <c r="L3" s="20"/>
      <c r="M3" t="s">
        <v>238</v>
      </c>
      <c r="N3" s="22" t="s">
        <v>573</v>
      </c>
      <c r="O3" s="23" t="s">
        <v>586</v>
      </c>
    </row>
    <row r="4" spans="1:15" ht="15.75">
      <c r="A4" s="20"/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  <c r="M4" t="s">
        <v>239</v>
      </c>
      <c r="N4" s="22" t="s">
        <v>574</v>
      </c>
      <c r="O4" s="23" t="s">
        <v>587</v>
      </c>
    </row>
    <row r="5" spans="1:15" ht="78.75">
      <c r="A5" s="20"/>
      <c r="B5" s="1" t="str">
        <f>IF(T!$D$2=T!$M$2,M4,IF(T!$D$2=T!$N$2,N4,O4))</f>
        <v>Patient No.</v>
      </c>
      <c r="C5" s="2" t="str">
        <f>IF(T!$D$2=T!$M$2,M5,IF(T!$D$2=T!$N$2,N5,O5))</f>
        <v>Systolic blood pressure before treatment (mmHg)</v>
      </c>
      <c r="D5" s="2" t="str">
        <f>IF(T!$D$2=T!$M$2,M6,IF(T!$D$2=T!$N$2,N6,O6))</f>
        <v>Systolic blood pressure after treatment (mmHg)</v>
      </c>
      <c r="E5" s="20"/>
      <c r="F5" s="20"/>
      <c r="G5" s="20"/>
      <c r="H5" s="20"/>
      <c r="I5" s="20"/>
      <c r="J5" s="20"/>
      <c r="K5" s="20"/>
      <c r="L5" s="20"/>
      <c r="M5" t="s">
        <v>68</v>
      </c>
      <c r="N5" s="22" t="s">
        <v>576</v>
      </c>
      <c r="O5" s="23" t="s">
        <v>588</v>
      </c>
    </row>
    <row r="6" spans="1:15" ht="15.75">
      <c r="A6" s="20"/>
      <c r="B6" s="1">
        <v>1</v>
      </c>
      <c r="C6" s="1">
        <v>191</v>
      </c>
      <c r="D6" s="1">
        <v>163</v>
      </c>
      <c r="E6" s="20"/>
      <c r="F6" s="20"/>
      <c r="G6" s="20"/>
      <c r="H6" s="20"/>
      <c r="I6" s="20"/>
      <c r="J6" s="20"/>
      <c r="K6" s="20"/>
      <c r="L6" s="20"/>
      <c r="M6" t="s">
        <v>69</v>
      </c>
      <c r="N6" s="22" t="s">
        <v>577</v>
      </c>
      <c r="O6" s="23" t="s">
        <v>589</v>
      </c>
    </row>
    <row r="7" spans="1:15" ht="15.75">
      <c r="A7" s="20"/>
      <c r="B7" s="1">
        <v>2</v>
      </c>
      <c r="C7" s="1">
        <v>175</v>
      </c>
      <c r="D7" s="1">
        <v>172</v>
      </c>
      <c r="E7" s="20"/>
      <c r="F7" s="20"/>
      <c r="G7" s="20"/>
      <c r="H7" s="20"/>
      <c r="I7" s="20"/>
      <c r="J7" s="20"/>
      <c r="K7" s="20"/>
      <c r="L7" s="20"/>
      <c r="M7" t="s">
        <v>74</v>
      </c>
      <c r="N7" s="22" t="s">
        <v>575</v>
      </c>
      <c r="O7" s="23" t="s">
        <v>590</v>
      </c>
    </row>
    <row r="8" spans="1:15" ht="15.75">
      <c r="A8" s="20"/>
      <c r="B8" s="1">
        <v>3</v>
      </c>
      <c r="C8" s="1">
        <v>170</v>
      </c>
      <c r="D8" s="1">
        <v>173</v>
      </c>
      <c r="E8" s="20"/>
      <c r="F8" s="20"/>
      <c r="G8" s="20"/>
      <c r="H8" s="20"/>
      <c r="I8" s="20"/>
      <c r="J8" s="20"/>
      <c r="K8" s="20"/>
      <c r="L8" s="20"/>
      <c r="M8" t="s">
        <v>237</v>
      </c>
      <c r="N8" s="22" t="s">
        <v>578</v>
      </c>
      <c r="O8" s="23" t="s">
        <v>591</v>
      </c>
    </row>
    <row r="9" spans="1:15" ht="15.75">
      <c r="A9" s="20"/>
      <c r="B9" s="1">
        <v>4</v>
      </c>
      <c r="C9" s="1">
        <v>189</v>
      </c>
      <c r="D9" s="1">
        <v>184</v>
      </c>
      <c r="E9" s="20"/>
      <c r="F9" s="20"/>
      <c r="G9" s="20"/>
      <c r="H9" s="20"/>
      <c r="I9" s="20"/>
      <c r="J9" s="20"/>
      <c r="K9" s="20"/>
      <c r="L9" s="20"/>
      <c r="M9" t="s">
        <v>12</v>
      </c>
      <c r="N9" s="22" t="s">
        <v>469</v>
      </c>
      <c r="O9" s="23" t="s">
        <v>470</v>
      </c>
    </row>
    <row r="10" spans="1:15" ht="15.75">
      <c r="A10" s="20"/>
      <c r="B10" s="1">
        <v>5</v>
      </c>
      <c r="C10" s="1">
        <v>183</v>
      </c>
      <c r="D10" s="1">
        <v>188</v>
      </c>
      <c r="E10" s="20"/>
      <c r="F10" s="20"/>
      <c r="G10" s="20"/>
      <c r="H10" s="20"/>
      <c r="I10" s="20"/>
      <c r="J10" s="20"/>
      <c r="K10" s="20"/>
      <c r="L10" s="20"/>
      <c r="M10" t="s">
        <v>85</v>
      </c>
      <c r="N10" s="22" t="s">
        <v>529</v>
      </c>
      <c r="O10" s="23" t="s">
        <v>196</v>
      </c>
    </row>
    <row r="11" spans="1:15" ht="15.75">
      <c r="A11" s="20"/>
      <c r="B11" s="20"/>
      <c r="C11" s="20"/>
      <c r="D11" s="20"/>
      <c r="E11" s="20"/>
      <c r="F11" s="20"/>
      <c r="G11" s="20"/>
      <c r="H11" s="20"/>
      <c r="I11" s="20"/>
      <c r="J11" s="20"/>
      <c r="K11" s="20"/>
      <c r="L11" s="20"/>
      <c r="M11" t="s">
        <v>52</v>
      </c>
      <c r="N11" s="22" t="s">
        <v>579</v>
      </c>
      <c r="O11" s="23" t="s">
        <v>580</v>
      </c>
    </row>
    <row r="12" spans="1:15" ht="15.75">
      <c r="A12" s="20"/>
      <c r="B12" s="21" t="str">
        <f>IF(T!$D$2=T!$M$2,M7,IF(T!$D$2=T!$N$2,N7,O7))</f>
        <v>Is there a significant deviation at 25‰ significance level?</v>
      </c>
      <c r="C12" s="21"/>
      <c r="D12" s="21"/>
      <c r="E12" s="21"/>
      <c r="F12" s="21"/>
      <c r="G12" s="21"/>
      <c r="H12" s="21"/>
      <c r="I12" s="21"/>
      <c r="J12" s="21"/>
      <c r="K12" s="20"/>
      <c r="L12" s="20"/>
      <c r="M12" t="s">
        <v>75</v>
      </c>
      <c r="N12" s="22" t="s">
        <v>581</v>
      </c>
      <c r="O12" s="23" t="s">
        <v>582</v>
      </c>
    </row>
    <row r="13" spans="1:15" ht="15.75">
      <c r="A13" s="20"/>
      <c r="B13" s="21" t="str">
        <f>IF(T!$D$2=T!$M$2,M8,IF(T!$D$2=T!$N$2,N8,O8))</f>
        <v>The p-value we got as a result of a test for fit for normality was 0.86.</v>
      </c>
      <c r="C13" s="21"/>
      <c r="D13" s="21"/>
      <c r="E13" s="21"/>
      <c r="F13" s="21"/>
      <c r="G13" s="21"/>
      <c r="H13" s="21"/>
      <c r="I13" s="21"/>
      <c r="J13" s="21"/>
      <c r="K13" s="20"/>
      <c r="L13" s="20"/>
      <c r="M13" t="s">
        <v>76</v>
      </c>
      <c r="N13" s="22" t="s">
        <v>583</v>
      </c>
      <c r="O13" s="23" t="s">
        <v>584</v>
      </c>
    </row>
    <row r="14" spans="1:15" ht="15.75">
      <c r="A14" s="20"/>
      <c r="B14" s="20"/>
      <c r="C14" s="20"/>
      <c r="D14" s="20"/>
      <c r="E14" s="20"/>
      <c r="F14" s="20"/>
      <c r="G14" s="20"/>
      <c r="H14" s="20"/>
      <c r="I14" s="20"/>
      <c r="J14" s="20"/>
      <c r="K14" s="20"/>
      <c r="L14" s="20"/>
      <c r="M14" t="s">
        <v>54</v>
      </c>
      <c r="N14" s="22" t="s">
        <v>185</v>
      </c>
      <c r="O14" s="23" t="s">
        <v>201</v>
      </c>
    </row>
    <row r="15" spans="1:15" ht="63">
      <c r="A15" s="20"/>
      <c r="B15" s="2" t="str">
        <f>IF(T!$D$2=T!$M$2,M9,IF(T!$D$2=T!$N$2,N9,O9))</f>
        <v>What test should be used? Answer with the code given in the "Intro".</v>
      </c>
      <c r="C15" s="3"/>
      <c r="D15" s="20"/>
      <c r="E15" s="20"/>
      <c r="F15" s="20"/>
      <c r="G15" s="20"/>
      <c r="H15" s="20"/>
      <c r="I15" s="20"/>
      <c r="J15" s="20"/>
      <c r="K15" s="20"/>
      <c r="L15" s="20"/>
      <c r="M15" t="s">
        <v>593</v>
      </c>
      <c r="N15" s="22" t="s">
        <v>594</v>
      </c>
      <c r="O15" s="23" t="s">
        <v>592</v>
      </c>
    </row>
    <row r="16" spans="1:15" ht="63">
      <c r="A16" s="20"/>
      <c r="B16" s="2" t="str">
        <f>IF(T!$D$2=T!$M$2,M10,IF(T!$D$2=T!$N$2,N10,O10))</f>
        <v>Find the test statistic calculated from the sample.</v>
      </c>
      <c r="C16" s="3"/>
      <c r="D16" s="20"/>
      <c r="E16" s="20"/>
      <c r="F16" s="20"/>
      <c r="G16" s="20"/>
      <c r="H16" s="20"/>
      <c r="I16" s="20"/>
      <c r="J16" s="20"/>
      <c r="K16" s="20"/>
      <c r="L16" s="20"/>
    </row>
    <row r="17" spans="1:12" ht="31.5">
      <c r="A17" s="20"/>
      <c r="B17" s="2" t="str">
        <f>IF(T!$D$2=T!$M$2,M11,IF(T!$D$2=T!$N$2,N11,O11))</f>
        <v>Give the two-tailed p-value of the sample.</v>
      </c>
      <c r="C17" s="3"/>
      <c r="D17" s="20"/>
      <c r="E17" s="20"/>
      <c r="F17" s="20"/>
      <c r="G17" s="20"/>
      <c r="H17" s="20"/>
      <c r="I17" s="20"/>
      <c r="J17" s="20"/>
      <c r="K17" s="20"/>
      <c r="L17" s="20"/>
    </row>
    <row r="18" spans="1:12" ht="63">
      <c r="A18" s="20"/>
      <c r="B18" s="2" t="str">
        <f>IF(T!$D$2=T!$M$2,M12,IF(T!$D$2=T!$N$2,N12,O12))</f>
        <v>Should the alternative hypothesis be rejected? (yes=1, no=0)</v>
      </c>
      <c r="C18" s="3"/>
      <c r="D18" s="20"/>
      <c r="E18" s="20"/>
      <c r="F18" s="20"/>
      <c r="G18" s="20"/>
      <c r="H18" s="20"/>
      <c r="I18" s="20"/>
      <c r="J18" s="20"/>
      <c r="K18" s="20"/>
      <c r="L18" s="20"/>
    </row>
    <row r="19" spans="1:12" ht="31.5">
      <c r="A19" s="20"/>
      <c r="B19" s="2" t="str">
        <f>IF(T!$D$2=T!$M$2,M13,IF(T!$D$2=T!$N$2,N13,O13))</f>
        <v>Is there a significant effect? (yes=1, no=0)</v>
      </c>
      <c r="C19" s="3"/>
      <c r="D19" s="20"/>
      <c r="E19" s="20"/>
      <c r="F19" s="20"/>
      <c r="G19" s="20"/>
      <c r="H19" s="20"/>
      <c r="I19" s="20"/>
      <c r="J19" s="20"/>
      <c r="K19" s="20"/>
      <c r="L19" s="20"/>
    </row>
    <row r="20" spans="1:12" ht="47.25">
      <c r="A20" s="20"/>
      <c r="B20" s="2" t="str">
        <f>IF(T!$D$2=T!$M$2,M14,IF(T!$D$2=T!$N$2,N14,O14))</f>
        <v>What is the possible decision error?  (α=1, β=2)</v>
      </c>
      <c r="C20" s="3"/>
      <c r="D20" s="20"/>
      <c r="E20" s="20"/>
      <c r="F20" s="20"/>
      <c r="G20" s="20"/>
      <c r="H20" s="20"/>
      <c r="I20" s="20"/>
      <c r="J20" s="20"/>
      <c r="K20" s="20"/>
      <c r="L20" s="20"/>
    </row>
    <row r="21" spans="1:12" ht="15.75">
      <c r="A21" s="20"/>
      <c r="B21" s="20"/>
      <c r="C21" s="20"/>
      <c r="D21" s="20"/>
      <c r="E21" s="20"/>
      <c r="F21" s="20"/>
      <c r="G21" s="20"/>
      <c r="H21" s="20"/>
      <c r="I21" s="20"/>
      <c r="J21" s="20"/>
      <c r="K21" s="20"/>
      <c r="L21" s="20"/>
    </row>
    <row r="22" spans="1:12" ht="15.75">
      <c r="A22" s="20"/>
      <c r="B22" s="20"/>
      <c r="C22" s="20"/>
      <c r="D22" s="20"/>
      <c r="E22" s="20"/>
      <c r="F22" s="20"/>
      <c r="G22" s="20"/>
      <c r="H22" s="20"/>
      <c r="I22" s="20"/>
      <c r="J22" s="20"/>
      <c r="K22" s="20"/>
      <c r="L22" s="20"/>
    </row>
    <row r="23" spans="1:12" ht="15.75">
      <c r="A23" s="20"/>
      <c r="B23" s="20"/>
      <c r="C23" s="20"/>
      <c r="D23" s="20"/>
      <c r="E23" s="20"/>
      <c r="F23" s="20"/>
      <c r="G23" s="20"/>
      <c r="H23" s="20"/>
      <c r="I23" s="20"/>
      <c r="J23" s="20"/>
      <c r="K23" s="20"/>
      <c r="L23" s="20"/>
    </row>
    <row r="24" spans="1:12" ht="15.75">
      <c r="A24" s="20"/>
      <c r="B24" s="20"/>
      <c r="C24" s="20"/>
      <c r="D24" s="20"/>
      <c r="E24" s="20"/>
      <c r="F24" s="20"/>
      <c r="G24" s="20"/>
      <c r="H24" s="20"/>
      <c r="I24" s="20"/>
      <c r="J24" s="20"/>
      <c r="K24" s="20"/>
      <c r="L24" s="20"/>
    </row>
    <row r="25" spans="1:12" ht="15.75">
      <c r="A25" s="20"/>
      <c r="B25" s="20"/>
      <c r="C25" s="20"/>
      <c r="D25" s="20"/>
      <c r="E25" s="20"/>
      <c r="F25" s="20"/>
      <c r="G25" s="20"/>
      <c r="H25" s="20"/>
      <c r="I25" s="20"/>
      <c r="J25" s="20"/>
      <c r="K25" s="20"/>
      <c r="L25" s="20"/>
    </row>
    <row r="26" spans="1:12" ht="15.75">
      <c r="A26" s="20"/>
      <c r="B26" s="20"/>
      <c r="C26" s="20"/>
      <c r="D26" s="20"/>
      <c r="E26" s="20"/>
      <c r="F26" s="20"/>
      <c r="G26" s="20"/>
      <c r="H26" s="20"/>
      <c r="I26" s="20"/>
      <c r="J26" s="20"/>
      <c r="K26" s="20"/>
      <c r="L26" s="20"/>
    </row>
    <row r="27" spans="1:12" ht="15.75">
      <c r="A27" s="20"/>
      <c r="B27" s="20"/>
      <c r="C27" s="20"/>
      <c r="D27" s="20"/>
      <c r="E27" s="20"/>
      <c r="F27" s="20"/>
      <c r="G27" s="20"/>
      <c r="H27" s="20"/>
      <c r="I27" s="20"/>
      <c r="J27" s="20"/>
      <c r="K27" s="20"/>
      <c r="L27" s="20"/>
    </row>
    <row r="28" spans="1:12" ht="15.75">
      <c r="A28" s="20"/>
      <c r="B28" s="20"/>
      <c r="C28" s="20"/>
      <c r="D28" s="20"/>
      <c r="E28" s="20"/>
      <c r="F28" s="20"/>
      <c r="G28" s="20"/>
      <c r="H28" s="20"/>
      <c r="I28" s="20"/>
      <c r="J28" s="20"/>
      <c r="K28" s="20"/>
      <c r="L28" s="20"/>
    </row>
    <row r="29" spans="1:12" ht="15.75">
      <c r="A29" s="20"/>
      <c r="B29" s="20"/>
      <c r="C29" s="20"/>
      <c r="D29" s="20"/>
      <c r="E29" s="20"/>
      <c r="F29" s="20"/>
      <c r="G29" s="20"/>
      <c r="H29" s="20"/>
      <c r="I29" s="20"/>
      <c r="J29" s="20"/>
      <c r="K29" s="20"/>
      <c r="L29" s="20"/>
    </row>
    <row r="30" spans="1:12" ht="15.75">
      <c r="A30" s="20"/>
      <c r="B30" s="20"/>
      <c r="C30" s="20"/>
      <c r="D30" s="20"/>
      <c r="E30" s="20"/>
      <c r="F30" s="20"/>
      <c r="G30" s="20"/>
      <c r="H30" s="20"/>
      <c r="I30" s="20"/>
      <c r="J30" s="20"/>
      <c r="K30" s="20"/>
      <c r="L30" s="20"/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rgb="FFFF0000"/>
  </sheetPr>
  <dimension ref="A1:O30"/>
  <sheetViews>
    <sheetView workbookViewId="0"/>
  </sheetViews>
  <sheetFormatPr baseColWidth="10" defaultColWidth="0" defaultRowHeight="15" zeroHeight="1" x14ac:dyDescent="0"/>
  <cols>
    <col min="1" max="1" width="11" customWidth="1"/>
    <col min="2" max="2" width="20.83203125" customWidth="1"/>
    <col min="3" max="4" width="13.6640625" customWidth="1"/>
    <col min="5" max="5" width="30.6640625" customWidth="1"/>
    <col min="6" max="12" width="11" customWidth="1"/>
    <col min="13" max="15" width="60.83203125" hidden="1" customWidth="1"/>
    <col min="16" max="16384" width="11" hidden="1"/>
  </cols>
  <sheetData>
    <row r="1" spans="1:15" ht="15.75">
      <c r="A1" s="20"/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N1" s="22"/>
      <c r="O1" s="23"/>
    </row>
    <row r="2" spans="1:15" ht="15.75">
      <c r="A2" s="20"/>
      <c r="B2" s="21" t="str">
        <f>IF(T!$D$2=T!$M$2,M2,IF(T!$D$2=T!$N$2,N2,O2))</f>
        <v>We are examining the effect of a new hypertension medicine on 5 persons.</v>
      </c>
      <c r="C2" s="21"/>
      <c r="D2" s="21"/>
      <c r="E2" s="21"/>
      <c r="F2" s="21"/>
      <c r="G2" s="21"/>
      <c r="H2" s="21"/>
      <c r="I2" s="21"/>
      <c r="J2" s="21"/>
      <c r="K2" s="20"/>
      <c r="L2" s="20"/>
      <c r="M2" t="s">
        <v>67</v>
      </c>
      <c r="N2" s="22" t="s">
        <v>572</v>
      </c>
      <c r="O2" s="23" t="s">
        <v>585</v>
      </c>
    </row>
    <row r="3" spans="1:15" ht="15.75">
      <c r="A3" s="20"/>
      <c r="B3" s="21" t="str">
        <f>IF(T!$D$2=T!$M$2,M3,IF(T!$D$2=T!$N$2,N3,O3))</f>
        <v>We measured the systolic blood pressure before and after administering the drug.</v>
      </c>
      <c r="C3" s="21"/>
      <c r="D3" s="21"/>
      <c r="E3" s="21"/>
      <c r="F3" s="21"/>
      <c r="G3" s="21"/>
      <c r="H3" s="21"/>
      <c r="I3" s="21"/>
      <c r="J3" s="21"/>
      <c r="K3" s="20"/>
      <c r="L3" s="20"/>
      <c r="M3" t="s">
        <v>238</v>
      </c>
      <c r="N3" s="22" t="s">
        <v>573</v>
      </c>
      <c r="O3" s="23" t="s">
        <v>586</v>
      </c>
    </row>
    <row r="4" spans="1:15" ht="15.75">
      <c r="A4" s="20"/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  <c r="M4" t="s">
        <v>239</v>
      </c>
      <c r="N4" s="22" t="s">
        <v>574</v>
      </c>
      <c r="O4" s="23" t="s">
        <v>587</v>
      </c>
    </row>
    <row r="5" spans="1:15" ht="78.75">
      <c r="A5" s="20"/>
      <c r="B5" s="1" t="str">
        <f>IF(T!$D$2=T!$M$2,M4,IF(T!$D$2=T!$N$2,N4,O4))</f>
        <v>Patient No.</v>
      </c>
      <c r="C5" s="2" t="str">
        <f>IF(T!$D$2=T!$M$2,M5,IF(T!$D$2=T!$N$2,N5,O5))</f>
        <v>Systolic blood pressure before treatment (mmHg)</v>
      </c>
      <c r="D5" s="2" t="str">
        <f>IF(T!$D$2=T!$M$2,M6,IF(T!$D$2=T!$N$2,N6,O6))</f>
        <v>Systolic blood pressure after treatment (mmHg)</v>
      </c>
      <c r="E5" s="20"/>
      <c r="F5" s="20"/>
      <c r="G5" s="20"/>
      <c r="H5" s="20"/>
      <c r="I5" s="20"/>
      <c r="J5" s="20"/>
      <c r="K5" s="20"/>
      <c r="L5" s="20"/>
      <c r="M5" t="s">
        <v>68</v>
      </c>
      <c r="N5" s="22" t="s">
        <v>576</v>
      </c>
      <c r="O5" s="23" t="s">
        <v>588</v>
      </c>
    </row>
    <row r="6" spans="1:15" ht="15.75">
      <c r="A6" s="20"/>
      <c r="B6" s="1">
        <v>1</v>
      </c>
      <c r="C6" s="1">
        <v>191</v>
      </c>
      <c r="D6" s="1">
        <v>163</v>
      </c>
      <c r="E6" s="20"/>
      <c r="F6" s="20"/>
      <c r="G6" s="20"/>
      <c r="H6" s="20"/>
      <c r="I6" s="20"/>
      <c r="J6" s="20"/>
      <c r="K6" s="20"/>
      <c r="L6" s="20"/>
      <c r="M6" t="s">
        <v>69</v>
      </c>
      <c r="N6" s="22" t="s">
        <v>577</v>
      </c>
      <c r="O6" s="23" t="s">
        <v>589</v>
      </c>
    </row>
    <row r="7" spans="1:15" ht="15.75">
      <c r="A7" s="20"/>
      <c r="B7" s="1">
        <v>2</v>
      </c>
      <c r="C7" s="1">
        <v>175</v>
      </c>
      <c r="D7" s="1">
        <v>172</v>
      </c>
      <c r="E7" s="20"/>
      <c r="F7" s="20"/>
      <c r="G7" s="20"/>
      <c r="H7" s="20"/>
      <c r="I7" s="20"/>
      <c r="J7" s="20"/>
      <c r="K7" s="20"/>
      <c r="L7" s="20"/>
      <c r="M7" t="s">
        <v>74</v>
      </c>
      <c r="N7" s="22" t="s">
        <v>575</v>
      </c>
      <c r="O7" s="23" t="s">
        <v>590</v>
      </c>
    </row>
    <row r="8" spans="1:15" ht="15.75">
      <c r="A8" s="20"/>
      <c r="B8" s="1">
        <v>3</v>
      </c>
      <c r="C8" s="1">
        <v>170</v>
      </c>
      <c r="D8" s="1">
        <v>173</v>
      </c>
      <c r="E8" s="20"/>
      <c r="F8" s="20"/>
      <c r="G8" s="20"/>
      <c r="H8" s="20"/>
      <c r="I8" s="20"/>
      <c r="J8" s="20"/>
      <c r="K8" s="20"/>
      <c r="L8" s="20"/>
      <c r="M8" t="s">
        <v>237</v>
      </c>
      <c r="N8" s="22" t="s">
        <v>578</v>
      </c>
      <c r="O8" s="23" t="s">
        <v>591</v>
      </c>
    </row>
    <row r="9" spans="1:15" ht="15.75">
      <c r="A9" s="20"/>
      <c r="B9" s="1">
        <v>4</v>
      </c>
      <c r="C9" s="1">
        <v>189</v>
      </c>
      <c r="D9" s="1">
        <v>184</v>
      </c>
      <c r="E9" s="20"/>
      <c r="F9" s="20"/>
      <c r="G9" s="20"/>
      <c r="H9" s="20"/>
      <c r="I9" s="20"/>
      <c r="J9" s="20"/>
      <c r="K9" s="20"/>
      <c r="L9" s="20"/>
      <c r="M9" t="s">
        <v>12</v>
      </c>
      <c r="N9" s="22" t="s">
        <v>469</v>
      </c>
      <c r="O9" s="23" t="s">
        <v>470</v>
      </c>
    </row>
    <row r="10" spans="1:15" ht="15.75">
      <c r="A10" s="20"/>
      <c r="B10" s="1">
        <v>5</v>
      </c>
      <c r="C10" s="1">
        <v>183</v>
      </c>
      <c r="D10" s="1">
        <v>188</v>
      </c>
      <c r="E10" s="20"/>
      <c r="F10" s="20"/>
      <c r="G10" s="20"/>
      <c r="H10" s="20"/>
      <c r="I10" s="20"/>
      <c r="J10" s="20"/>
      <c r="K10" s="20"/>
      <c r="L10" s="20"/>
      <c r="M10" t="s">
        <v>85</v>
      </c>
      <c r="N10" s="22" t="s">
        <v>529</v>
      </c>
      <c r="O10" s="23" t="s">
        <v>196</v>
      </c>
    </row>
    <row r="11" spans="1:15" ht="15.75">
      <c r="A11" s="20"/>
      <c r="B11" s="20"/>
      <c r="C11" s="20"/>
      <c r="D11" s="20"/>
      <c r="E11" s="20"/>
      <c r="F11" s="20"/>
      <c r="G11" s="20"/>
      <c r="H11" s="20"/>
      <c r="I11" s="20"/>
      <c r="J11" s="20"/>
      <c r="K11" s="20"/>
      <c r="L11" s="20"/>
      <c r="M11" t="s">
        <v>52</v>
      </c>
      <c r="N11" s="22" t="s">
        <v>579</v>
      </c>
      <c r="O11" s="23" t="s">
        <v>580</v>
      </c>
    </row>
    <row r="12" spans="1:15" ht="15.75">
      <c r="A12" s="20"/>
      <c r="B12" s="21" t="str">
        <f>IF(T!$D$2=T!$M$2,M7,IF(T!$D$2=T!$N$2,N7,O7))</f>
        <v>Is there a significant deviation at 25‰ significance level?</v>
      </c>
      <c r="C12" s="21"/>
      <c r="D12" s="21"/>
      <c r="E12" s="21"/>
      <c r="F12" s="21"/>
      <c r="G12" s="21"/>
      <c r="H12" s="21"/>
      <c r="I12" s="21"/>
      <c r="J12" s="21"/>
      <c r="K12" s="20"/>
      <c r="L12" s="20"/>
      <c r="M12" t="s">
        <v>75</v>
      </c>
      <c r="N12" s="22" t="s">
        <v>581</v>
      </c>
      <c r="O12" s="23" t="s">
        <v>582</v>
      </c>
    </row>
    <row r="13" spans="1:15" ht="15.75">
      <c r="A13" s="20"/>
      <c r="B13" s="21" t="str">
        <f>IF(T!$D$2=T!$M$2,M8,IF(T!$D$2=T!$N$2,N8,O8))</f>
        <v>The p-value we got as a result of a test for fit for normality was 0.86.</v>
      </c>
      <c r="C13" s="21"/>
      <c r="D13" s="21"/>
      <c r="E13" s="21"/>
      <c r="F13" s="21"/>
      <c r="G13" s="21"/>
      <c r="H13" s="21"/>
      <c r="I13" s="21"/>
      <c r="J13" s="21"/>
      <c r="K13" s="20"/>
      <c r="L13" s="20"/>
      <c r="M13" t="s">
        <v>76</v>
      </c>
      <c r="N13" s="22" t="s">
        <v>583</v>
      </c>
      <c r="O13" s="23" t="s">
        <v>584</v>
      </c>
    </row>
    <row r="14" spans="1:15" ht="15.75">
      <c r="A14" s="20"/>
      <c r="B14" s="20"/>
      <c r="C14" s="20"/>
      <c r="D14" s="20"/>
      <c r="E14" s="20"/>
      <c r="F14" s="20"/>
      <c r="G14" s="20"/>
      <c r="H14" s="20"/>
      <c r="I14" s="20"/>
      <c r="J14" s="20"/>
      <c r="K14" s="20"/>
      <c r="L14" s="20"/>
      <c r="M14" t="s">
        <v>54</v>
      </c>
      <c r="N14" s="22" t="s">
        <v>185</v>
      </c>
      <c r="O14" s="23" t="s">
        <v>201</v>
      </c>
    </row>
    <row r="15" spans="1:15" ht="63">
      <c r="A15" s="20"/>
      <c r="B15" s="2" t="str">
        <f>IF(T!$D$2=T!$M$2,M9,IF(T!$D$2=T!$N$2,N9,O9))</f>
        <v>What test should be used? Answer with the code given in the "Intro".</v>
      </c>
      <c r="C15" s="3" t="s">
        <v>11</v>
      </c>
      <c r="D15" s="20" t="str">
        <f>IF(T!$D$2=T!$M$2,M15,IF(T!$D$2=T!$N$2,N15,O15))</f>
        <v>because during the test for fit p_sample &gt; p_crit (usually 5%), there is NO significant deviation from the normal distribution.</v>
      </c>
      <c r="E15" s="20"/>
      <c r="F15" s="20"/>
      <c r="G15" s="20"/>
      <c r="H15" s="20"/>
      <c r="I15" s="20"/>
      <c r="J15" s="20"/>
      <c r="K15" s="20"/>
      <c r="L15" s="20"/>
      <c r="M15" t="s">
        <v>593</v>
      </c>
      <c r="N15" s="22" t="s">
        <v>594</v>
      </c>
      <c r="O15" s="23" t="s">
        <v>592</v>
      </c>
    </row>
    <row r="16" spans="1:15" ht="63">
      <c r="A16" s="20"/>
      <c r="B16" s="2" t="str">
        <f>IF(T!$D$2=T!$M$2,M10,IF(T!$D$2=T!$N$2,N10,O10))</f>
        <v>Find the test statistic calculated from the sample.</v>
      </c>
      <c r="C16" s="3">
        <f>_xlfn.T.INV.2T(C17,4)</f>
        <v>0.94983494417385983</v>
      </c>
      <c r="D16" s="20"/>
      <c r="E16" s="20"/>
      <c r="F16" s="20"/>
      <c r="G16" s="20"/>
      <c r="H16" s="20"/>
      <c r="I16" s="20"/>
      <c r="J16" s="20"/>
      <c r="K16" s="20"/>
      <c r="L16" s="20"/>
    </row>
    <row r="17" spans="1:12" ht="31.5">
      <c r="A17" s="20"/>
      <c r="B17" s="2" t="str">
        <f>IF(T!$D$2=T!$M$2,M11,IF(T!$D$2=T!$N$2,N11,O11))</f>
        <v>Give the two-tailed p-value of the sample.</v>
      </c>
      <c r="C17" s="3">
        <f>_xlfn.T.TEST(C6:C10,D6:D10,2,1)</f>
        <v>0.39598170357452844</v>
      </c>
      <c r="D17" s="20"/>
      <c r="E17" s="20"/>
      <c r="F17" s="20"/>
      <c r="G17" s="20"/>
      <c r="H17" s="20"/>
      <c r="I17" s="20"/>
      <c r="J17" s="20"/>
      <c r="K17" s="20"/>
      <c r="L17" s="20"/>
    </row>
    <row r="18" spans="1:12" ht="63">
      <c r="A18" s="20"/>
      <c r="B18" s="2" t="str">
        <f>IF(T!$D$2=T!$M$2,M12,IF(T!$D$2=T!$N$2,N12,O12))</f>
        <v>Should the alternative hypothesis be rejected? (yes=1, no=0)</v>
      </c>
      <c r="C18" s="3">
        <v>1</v>
      </c>
      <c r="D18" s="20"/>
      <c r="E18" s="20"/>
      <c r="F18" s="20"/>
      <c r="G18" s="20"/>
      <c r="H18" s="20"/>
      <c r="I18" s="20"/>
      <c r="J18" s="20"/>
      <c r="K18" s="20"/>
      <c r="L18" s="20"/>
    </row>
    <row r="19" spans="1:12" ht="31.5">
      <c r="A19" s="20"/>
      <c r="B19" s="2" t="str">
        <f>IF(T!$D$2=T!$M$2,M13,IF(T!$D$2=T!$N$2,N13,O13))</f>
        <v>Is there a significant effect? (yes=1, no=0)</v>
      </c>
      <c r="C19" s="3">
        <v>0</v>
      </c>
      <c r="D19" s="20"/>
      <c r="E19" s="20"/>
      <c r="F19" s="20"/>
      <c r="G19" s="20"/>
      <c r="H19" s="20"/>
      <c r="I19" s="20"/>
      <c r="J19" s="20"/>
      <c r="K19" s="20"/>
      <c r="L19" s="20"/>
    </row>
    <row r="20" spans="1:12" ht="47.25">
      <c r="A20" s="20"/>
      <c r="B20" s="2" t="str">
        <f>IF(T!$D$2=T!$M$2,M14,IF(T!$D$2=T!$N$2,N14,O14))</f>
        <v>What is the possible decision error?  (α=1, β=2)</v>
      </c>
      <c r="C20" s="3">
        <v>2</v>
      </c>
      <c r="D20" s="20"/>
      <c r="E20" s="20"/>
      <c r="F20" s="20"/>
      <c r="G20" s="20"/>
      <c r="H20" s="20"/>
      <c r="I20" s="20"/>
      <c r="J20" s="20"/>
      <c r="K20" s="20"/>
      <c r="L20" s="20"/>
    </row>
    <row r="21" spans="1:12" ht="15.75">
      <c r="A21" s="20"/>
      <c r="B21" s="20"/>
      <c r="C21" s="20"/>
      <c r="D21" s="20"/>
      <c r="E21" s="20"/>
      <c r="F21" s="20"/>
      <c r="G21" s="20"/>
      <c r="H21" s="20"/>
      <c r="I21" s="20"/>
      <c r="J21" s="20"/>
      <c r="K21" s="20"/>
      <c r="L21" s="20"/>
    </row>
    <row r="22" spans="1:12" ht="15.75">
      <c r="A22" s="20"/>
      <c r="B22" s="20"/>
      <c r="C22" s="20"/>
      <c r="D22" s="20"/>
      <c r="E22" s="20"/>
      <c r="F22" s="20"/>
      <c r="G22" s="20"/>
      <c r="H22" s="20"/>
      <c r="I22" s="20"/>
      <c r="J22" s="20"/>
      <c r="K22" s="20"/>
      <c r="L22" s="20"/>
    </row>
    <row r="23" spans="1:12" ht="15.75">
      <c r="A23" s="20"/>
      <c r="B23" s="20"/>
      <c r="C23" s="20"/>
      <c r="D23" s="20"/>
      <c r="E23" s="20"/>
      <c r="F23" s="20"/>
      <c r="G23" s="20"/>
      <c r="H23" s="20"/>
      <c r="I23" s="20"/>
      <c r="J23" s="20"/>
      <c r="K23" s="20"/>
      <c r="L23" s="20"/>
    </row>
    <row r="24" spans="1:12" ht="15.75">
      <c r="A24" s="20"/>
      <c r="B24" s="20"/>
      <c r="C24" s="20"/>
      <c r="D24" s="20"/>
      <c r="E24" s="20"/>
      <c r="F24" s="20"/>
      <c r="G24" s="20"/>
      <c r="H24" s="20"/>
      <c r="I24" s="20"/>
      <c r="J24" s="20"/>
      <c r="K24" s="20"/>
      <c r="L24" s="20"/>
    </row>
    <row r="25" spans="1:12" ht="15.75">
      <c r="A25" s="20"/>
      <c r="B25" s="20"/>
      <c r="C25" s="20"/>
      <c r="D25" s="20"/>
      <c r="E25" s="20"/>
      <c r="F25" s="20"/>
      <c r="G25" s="20"/>
      <c r="H25" s="20"/>
      <c r="I25" s="20"/>
      <c r="J25" s="20"/>
      <c r="K25" s="20"/>
      <c r="L25" s="20"/>
    </row>
    <row r="26" spans="1:12" ht="15.75">
      <c r="A26" s="20"/>
      <c r="B26" s="20"/>
      <c r="C26" s="20"/>
      <c r="D26" s="20"/>
      <c r="E26" s="20"/>
      <c r="F26" s="20"/>
      <c r="G26" s="20"/>
      <c r="H26" s="20"/>
      <c r="I26" s="20"/>
      <c r="J26" s="20"/>
      <c r="K26" s="20"/>
      <c r="L26" s="20"/>
    </row>
    <row r="27" spans="1:12" ht="15.75">
      <c r="A27" s="20"/>
      <c r="B27" s="20"/>
      <c r="C27" s="20"/>
      <c r="D27" s="20"/>
      <c r="E27" s="20"/>
      <c r="F27" s="20"/>
      <c r="G27" s="20"/>
      <c r="H27" s="20"/>
      <c r="I27" s="20"/>
      <c r="J27" s="20"/>
      <c r="K27" s="20"/>
      <c r="L27" s="20"/>
    </row>
    <row r="28" spans="1:12" ht="15.75">
      <c r="A28" s="20"/>
      <c r="B28" s="20"/>
      <c r="C28" s="20"/>
      <c r="D28" s="20"/>
      <c r="E28" s="20"/>
      <c r="F28" s="20"/>
      <c r="G28" s="20"/>
      <c r="H28" s="20"/>
      <c r="I28" s="20"/>
      <c r="J28" s="20"/>
      <c r="K28" s="20"/>
      <c r="L28" s="20"/>
    </row>
    <row r="29" spans="1:12" ht="15.75">
      <c r="A29" s="20"/>
      <c r="B29" s="20"/>
      <c r="C29" s="20"/>
      <c r="D29" s="20"/>
      <c r="E29" s="20"/>
      <c r="F29" s="20"/>
      <c r="G29" s="20"/>
      <c r="H29" s="20"/>
      <c r="I29" s="20"/>
      <c r="J29" s="20"/>
      <c r="K29" s="20"/>
      <c r="L29" s="20"/>
    </row>
    <row r="30" spans="1:12" ht="15.75">
      <c r="A30" s="20"/>
      <c r="B30" s="20"/>
      <c r="C30" s="20"/>
      <c r="D30" s="20"/>
      <c r="E30" s="20"/>
      <c r="F30" s="20"/>
      <c r="G30" s="20"/>
      <c r="H30" s="20"/>
      <c r="I30" s="20"/>
      <c r="J30" s="20"/>
      <c r="K30" s="20"/>
      <c r="L30" s="20"/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rgb="FF008000"/>
  </sheetPr>
  <dimension ref="A1:O40"/>
  <sheetViews>
    <sheetView workbookViewId="0"/>
  </sheetViews>
  <sheetFormatPr baseColWidth="10" defaultColWidth="0" defaultRowHeight="15" zeroHeight="1" x14ac:dyDescent="0"/>
  <cols>
    <col min="1" max="1" width="11" customWidth="1"/>
    <col min="2" max="2" width="20.83203125" customWidth="1"/>
    <col min="3" max="4" width="11" customWidth="1"/>
    <col min="5" max="5" width="33" customWidth="1"/>
    <col min="6" max="12" width="11" customWidth="1"/>
    <col min="13" max="15" width="60.83203125" hidden="1" customWidth="1"/>
    <col min="16" max="16384" width="11" hidden="1"/>
  </cols>
  <sheetData>
    <row r="1" spans="1:15" ht="15.75">
      <c r="A1" s="20"/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N1" s="22"/>
      <c r="O1" s="23"/>
    </row>
    <row r="2" spans="1:15" ht="15.75">
      <c r="A2" s="20"/>
      <c r="B2" s="21" t="str">
        <f>IF(T!$D$2=T!$M$2,M2,IF(T!$D$2=T!$N$2,N2,O2))</f>
        <v>We would like to examine, whether a food additve increases the LDL-level.</v>
      </c>
      <c r="C2" s="21"/>
      <c r="D2" s="21"/>
      <c r="E2" s="21"/>
      <c r="F2" s="21"/>
      <c r="G2" s="21"/>
      <c r="H2" s="20"/>
      <c r="I2" s="20"/>
      <c r="J2" s="20"/>
      <c r="K2" s="20"/>
      <c r="L2" s="20"/>
      <c r="M2" t="s">
        <v>86</v>
      </c>
      <c r="N2" s="22" t="s">
        <v>550</v>
      </c>
      <c r="O2" s="23" t="s">
        <v>559</v>
      </c>
    </row>
    <row r="3" spans="1:15" ht="15.75">
      <c r="A3" s="20"/>
      <c r="B3" s="21" t="str">
        <f>IF(T!$D$2=T!$M$2,M3,IF(T!$D$2=T!$N$2,N3,O3))</f>
        <v>We measured the LDL-level of 6 persons.</v>
      </c>
      <c r="C3" s="21"/>
      <c r="D3" s="21"/>
      <c r="E3" s="21"/>
      <c r="F3" s="21"/>
      <c r="G3" s="21"/>
      <c r="H3" s="20"/>
      <c r="I3" s="20"/>
      <c r="J3" s="20"/>
      <c r="K3" s="20"/>
      <c r="L3" s="20"/>
      <c r="M3" t="s">
        <v>89</v>
      </c>
      <c r="N3" s="22" t="s">
        <v>551</v>
      </c>
      <c r="O3" s="23" t="s">
        <v>560</v>
      </c>
    </row>
    <row r="4" spans="1:15" ht="15.75">
      <c r="A4" s="20"/>
      <c r="B4" s="21" t="str">
        <f>IF(T!$D$2=T!$M$2,M4,IF(T!$D$2=T!$N$2,N4,O4))</f>
        <v>Then we kept them on a diet containing 0.1 g/day of the additive in question for a month.</v>
      </c>
      <c r="C4" s="21"/>
      <c r="D4" s="21"/>
      <c r="E4" s="21"/>
      <c r="F4" s="21"/>
      <c r="G4" s="21"/>
      <c r="H4" s="20"/>
      <c r="I4" s="20"/>
      <c r="J4" s="20"/>
      <c r="K4" s="20"/>
      <c r="L4" s="20"/>
      <c r="M4" t="s">
        <v>87</v>
      </c>
      <c r="N4" s="22" t="s">
        <v>561</v>
      </c>
      <c r="O4" s="23" t="s">
        <v>562</v>
      </c>
    </row>
    <row r="5" spans="1:15" ht="15.75">
      <c r="A5" s="20"/>
      <c r="B5" s="21" t="str">
        <f>IF(T!$D$2=T!$M$2,M5,IF(T!$D$2=T!$N$2,N5,O5))</f>
        <v>After a month we measured the LDL-level again.</v>
      </c>
      <c r="C5" s="21"/>
      <c r="D5" s="21"/>
      <c r="E5" s="21"/>
      <c r="F5" s="21"/>
      <c r="G5" s="21"/>
      <c r="H5" s="20"/>
      <c r="I5" s="20"/>
      <c r="J5" s="20"/>
      <c r="K5" s="20"/>
      <c r="L5" s="20"/>
      <c r="M5" t="s">
        <v>88</v>
      </c>
      <c r="N5" s="22" t="s">
        <v>552</v>
      </c>
      <c r="O5" s="23" t="s">
        <v>563</v>
      </c>
    </row>
    <row r="6" spans="1:15" ht="15.75">
      <c r="A6" s="20"/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N6" s="22"/>
      <c r="O6" s="23"/>
    </row>
    <row r="7" spans="1:15" ht="63">
      <c r="A7" s="20"/>
      <c r="B7" s="2" t="str">
        <f>IF(T!$D$2=T!$M$2,M7,IF(T!$D$2=T!$N$2,N7,O7))</f>
        <v>Number of examined person:</v>
      </c>
      <c r="C7" s="2" t="str">
        <f>IF(T!$D$2=T!$M$2,M8,IF(T!$D$2=T!$N$2,N8,O8))</f>
        <v>LDL-level (mg/dL) before the diet:</v>
      </c>
      <c r="D7" s="2" t="str">
        <f>IF(T!$D$2=T!$M$2,M9,IF(T!$D$2=T!$N$2,N9,O9))</f>
        <v>LDL-level (mg/dL) after the diet:</v>
      </c>
      <c r="E7" s="20"/>
      <c r="F7" s="20"/>
      <c r="G7" s="20"/>
      <c r="H7" s="20"/>
      <c r="I7" s="20"/>
      <c r="J7" s="20"/>
      <c r="K7" s="20"/>
      <c r="L7" s="20"/>
      <c r="M7" t="s">
        <v>90</v>
      </c>
      <c r="N7" s="22" t="s">
        <v>505</v>
      </c>
      <c r="O7" s="23" t="s">
        <v>564</v>
      </c>
    </row>
    <row r="8" spans="1:15" ht="15.75">
      <c r="A8" s="20"/>
      <c r="B8" s="1">
        <v>1</v>
      </c>
      <c r="C8" s="1">
        <v>110</v>
      </c>
      <c r="D8" s="1">
        <v>123</v>
      </c>
      <c r="E8" s="20"/>
      <c r="F8" s="20"/>
      <c r="G8" s="20"/>
      <c r="H8" s="20"/>
      <c r="I8" s="20"/>
      <c r="J8" s="20"/>
      <c r="K8" s="20"/>
      <c r="L8" s="20"/>
      <c r="M8" t="s">
        <v>91</v>
      </c>
      <c r="N8" s="22" t="s">
        <v>554</v>
      </c>
      <c r="O8" s="23" t="s">
        <v>565</v>
      </c>
    </row>
    <row r="9" spans="1:15" ht="15.75">
      <c r="A9" s="20"/>
      <c r="B9" s="1">
        <v>2</v>
      </c>
      <c r="C9" s="1">
        <v>101</v>
      </c>
      <c r="D9" s="1">
        <v>104</v>
      </c>
      <c r="E9" s="20"/>
      <c r="F9" s="20"/>
      <c r="G9" s="20"/>
      <c r="H9" s="20"/>
      <c r="I9" s="20"/>
      <c r="J9" s="20"/>
      <c r="K9" s="20"/>
      <c r="L9" s="20"/>
      <c r="M9" t="s">
        <v>92</v>
      </c>
      <c r="N9" s="22" t="s">
        <v>553</v>
      </c>
      <c r="O9" s="23" t="s">
        <v>566</v>
      </c>
    </row>
    <row r="10" spans="1:15" ht="15.75">
      <c r="A10" s="20"/>
      <c r="B10" s="1">
        <v>3</v>
      </c>
      <c r="C10" s="1">
        <v>87</v>
      </c>
      <c r="D10" s="1">
        <v>92</v>
      </c>
      <c r="E10" s="20"/>
      <c r="F10" s="20"/>
      <c r="G10" s="20"/>
      <c r="H10" s="20"/>
      <c r="I10" s="20"/>
      <c r="J10" s="20"/>
      <c r="K10" s="20"/>
      <c r="L10" s="20"/>
      <c r="N10" s="22"/>
      <c r="O10" s="23"/>
    </row>
    <row r="11" spans="1:15" ht="15.75">
      <c r="A11" s="20"/>
      <c r="B11" s="1">
        <v>4</v>
      </c>
      <c r="C11" s="1">
        <v>83</v>
      </c>
      <c r="D11" s="1">
        <v>88</v>
      </c>
      <c r="E11" s="20"/>
      <c r="F11" s="20"/>
      <c r="G11" s="20"/>
      <c r="H11" s="20"/>
      <c r="I11" s="20"/>
      <c r="J11" s="20"/>
      <c r="K11" s="20"/>
      <c r="L11" s="20"/>
      <c r="M11" t="s">
        <v>93</v>
      </c>
      <c r="N11" s="22" t="s">
        <v>555</v>
      </c>
      <c r="O11" s="23" t="s">
        <v>567</v>
      </c>
    </row>
    <row r="12" spans="1:15" ht="15.75">
      <c r="A12" s="20"/>
      <c r="B12" s="1">
        <v>5</v>
      </c>
      <c r="C12" s="1">
        <v>98</v>
      </c>
      <c r="D12" s="1">
        <v>96</v>
      </c>
      <c r="E12" s="20"/>
      <c r="F12" s="20"/>
      <c r="G12" s="20"/>
      <c r="H12" s="20"/>
      <c r="I12" s="20"/>
      <c r="J12" s="20"/>
      <c r="K12" s="20"/>
      <c r="L12" s="20"/>
      <c r="M12" t="s">
        <v>94</v>
      </c>
      <c r="N12" s="22" t="s">
        <v>556</v>
      </c>
      <c r="O12" s="23" t="s">
        <v>568</v>
      </c>
    </row>
    <row r="13" spans="1:15" ht="15.75">
      <c r="A13" s="20"/>
      <c r="B13" s="1">
        <v>6</v>
      </c>
      <c r="C13" s="1">
        <v>104</v>
      </c>
      <c r="D13" s="1">
        <v>102</v>
      </c>
      <c r="E13" s="20"/>
      <c r="F13" s="20"/>
      <c r="G13" s="20"/>
      <c r="H13" s="20"/>
      <c r="I13" s="20"/>
      <c r="J13" s="20"/>
      <c r="K13" s="20"/>
      <c r="L13" s="20"/>
      <c r="M13" t="s">
        <v>95</v>
      </c>
      <c r="N13" s="22" t="s">
        <v>346</v>
      </c>
      <c r="O13" s="23" t="s">
        <v>427</v>
      </c>
    </row>
    <row r="14" spans="1:15" ht="15.75">
      <c r="A14" s="20"/>
      <c r="B14" s="20"/>
      <c r="C14" s="20"/>
      <c r="D14" s="20"/>
      <c r="E14" s="20"/>
      <c r="F14" s="20"/>
      <c r="G14" s="20"/>
      <c r="H14" s="20"/>
      <c r="I14" s="20"/>
      <c r="J14" s="20"/>
      <c r="K14" s="20"/>
      <c r="L14" s="20"/>
      <c r="N14" s="22"/>
      <c r="O14" s="23"/>
    </row>
    <row r="15" spans="1:15" ht="15.75">
      <c r="A15" s="20"/>
      <c r="B15" s="21" t="str">
        <f>IF(T!$D$2=T!$M$2,M11,IF(T!$D$2=T!$N$2,N11,O11))</f>
        <v>Does the additive have a signifikant effect on the LDL-level?</v>
      </c>
      <c r="C15" s="21"/>
      <c r="D15" s="21"/>
      <c r="E15" s="21"/>
      <c r="F15" s="21"/>
      <c r="G15" s="21"/>
      <c r="H15" s="20"/>
      <c r="I15" s="20"/>
      <c r="J15" s="20"/>
      <c r="K15" s="20"/>
      <c r="L15" s="20"/>
      <c r="M15" t="s">
        <v>12</v>
      </c>
      <c r="N15" s="22" t="s">
        <v>469</v>
      </c>
      <c r="O15" s="23" t="s">
        <v>470</v>
      </c>
    </row>
    <row r="16" spans="1:15" ht="15.75">
      <c r="A16" s="20"/>
      <c r="B16" s="21" t="str">
        <f>IF(T!$D$2=T!$M$2,M12,IF(T!$D$2=T!$N$2,N12,O12))</f>
        <v>Be the confidence level 99%.</v>
      </c>
      <c r="C16" s="21"/>
      <c r="D16" s="21"/>
      <c r="E16" s="21"/>
      <c r="F16" s="21"/>
      <c r="G16" s="21"/>
      <c r="H16" s="20"/>
      <c r="I16" s="20"/>
      <c r="J16" s="20"/>
      <c r="K16" s="20"/>
      <c r="L16" s="20"/>
      <c r="M16" t="s">
        <v>85</v>
      </c>
      <c r="N16" s="22" t="s">
        <v>529</v>
      </c>
      <c r="O16" s="23" t="s">
        <v>196</v>
      </c>
    </row>
    <row r="17" spans="1:15" ht="15.75">
      <c r="A17" s="20"/>
      <c r="B17" s="21" t="str">
        <f>IF(T!$D$2=T!$M$2,M13,IF(T!$D$2=T!$N$2,N13,O13))</f>
        <v>The distribution can be considered normal.</v>
      </c>
      <c r="C17" s="21"/>
      <c r="D17" s="21"/>
      <c r="E17" s="21"/>
      <c r="F17" s="21"/>
      <c r="G17" s="21"/>
      <c r="H17" s="20"/>
      <c r="I17" s="20"/>
      <c r="J17" s="20"/>
      <c r="K17" s="20"/>
      <c r="L17" s="20"/>
      <c r="M17" t="s">
        <v>96</v>
      </c>
      <c r="N17" s="22" t="s">
        <v>504</v>
      </c>
      <c r="O17" s="23" t="s">
        <v>503</v>
      </c>
    </row>
    <row r="18" spans="1:15" ht="15.75">
      <c r="A18" s="20"/>
      <c r="B18" s="20"/>
      <c r="C18" s="20"/>
      <c r="D18" s="20"/>
      <c r="E18" s="20"/>
      <c r="F18" s="20"/>
      <c r="G18" s="20"/>
      <c r="H18" s="20"/>
      <c r="I18" s="20"/>
      <c r="J18" s="20"/>
      <c r="K18" s="20"/>
      <c r="L18" s="20"/>
      <c r="M18" t="s">
        <v>97</v>
      </c>
      <c r="N18" s="22" t="s">
        <v>183</v>
      </c>
      <c r="O18" s="23" t="s">
        <v>199</v>
      </c>
    </row>
    <row r="19" spans="1:15" ht="94.5">
      <c r="A19" s="20"/>
      <c r="B19" s="2" t="str">
        <f>IF(T!$D$2=T!$M$2,M15,IF(T!$D$2=T!$N$2,N15,O15))</f>
        <v>What test should be used? Answer with the code given in the "Intro".</v>
      </c>
      <c r="C19" s="3"/>
      <c r="D19" s="20"/>
      <c r="E19" s="20"/>
      <c r="F19" s="20"/>
      <c r="G19" s="20"/>
      <c r="H19" s="20"/>
      <c r="I19" s="20"/>
      <c r="J19" s="20"/>
      <c r="K19" s="20"/>
      <c r="L19" s="20"/>
      <c r="M19" t="s">
        <v>506</v>
      </c>
      <c r="N19" s="22" t="s">
        <v>507</v>
      </c>
      <c r="O19" s="23" t="s">
        <v>508</v>
      </c>
    </row>
    <row r="20" spans="1:15" ht="63">
      <c r="A20" s="20"/>
      <c r="B20" s="2" t="str">
        <f>IF(T!$D$2=T!$M$2,M16,IF(T!$D$2=T!$N$2,N16,O16))</f>
        <v>Find the test statistic calculated from the sample.</v>
      </c>
      <c r="C20" s="3"/>
      <c r="D20" s="20"/>
      <c r="E20" s="20"/>
      <c r="F20" s="20"/>
      <c r="G20" s="20"/>
      <c r="H20" s="20"/>
      <c r="I20" s="20"/>
      <c r="J20" s="20"/>
      <c r="K20" s="20"/>
      <c r="L20" s="20"/>
      <c r="M20" t="s">
        <v>54</v>
      </c>
      <c r="N20" s="22" t="s">
        <v>185</v>
      </c>
      <c r="O20" s="23" t="s">
        <v>201</v>
      </c>
    </row>
    <row r="21" spans="1:15" ht="31.5">
      <c r="A21" s="20"/>
      <c r="B21" s="2" t="str">
        <f>IF(T!$D$2=T!$M$2,M17,IF(T!$D$2=T!$N$2,N17,O17))</f>
        <v>Give the critical test statistic.</v>
      </c>
      <c r="C21" s="3"/>
      <c r="D21" s="20"/>
      <c r="E21" s="20"/>
      <c r="F21" s="20"/>
      <c r="G21" s="20"/>
      <c r="H21" s="20"/>
      <c r="I21" s="20"/>
      <c r="J21" s="20"/>
      <c r="K21" s="20"/>
      <c r="L21" s="20"/>
      <c r="M21" t="s">
        <v>240</v>
      </c>
      <c r="N21" s="22" t="s">
        <v>509</v>
      </c>
      <c r="O21" s="23" t="s">
        <v>557</v>
      </c>
    </row>
    <row r="22" spans="1:15" ht="47.25">
      <c r="A22" s="20"/>
      <c r="B22" s="2" t="str">
        <f>IF(T!$D$2=T!$M$2,M18,IF(T!$D$2=T!$N$2,N18,O18))</f>
        <v>Should the null hypothesis be rejected? (yes=1, no=0)</v>
      </c>
      <c r="C22" s="3"/>
      <c r="D22" s="20"/>
      <c r="E22" s="20"/>
      <c r="F22" s="20"/>
      <c r="G22" s="20"/>
      <c r="H22" s="20"/>
      <c r="I22" s="20"/>
      <c r="J22" s="20"/>
      <c r="K22" s="20"/>
      <c r="L22" s="20"/>
      <c r="M22" t="s">
        <v>98</v>
      </c>
      <c r="N22" s="22" t="s">
        <v>510</v>
      </c>
      <c r="O22" s="23" t="s">
        <v>558</v>
      </c>
    </row>
    <row r="23" spans="1:15" ht="66.75" customHeight="1">
      <c r="A23" s="20"/>
      <c r="B23" s="2" t="str">
        <f>IF(T!$D$2=T!$M$2,M19,IF(T!$D$2=T!$N$2,N19,O19))</f>
        <v>Is there a significant LDL change? (yes=1, no=0)</v>
      </c>
      <c r="C23" s="3"/>
      <c r="D23" s="20"/>
      <c r="E23" s="20"/>
      <c r="F23" s="20"/>
      <c r="G23" s="20"/>
      <c r="H23" s="20"/>
      <c r="I23" s="20"/>
      <c r="J23" s="20"/>
      <c r="K23" s="20"/>
      <c r="L23" s="20"/>
      <c r="M23" t="s">
        <v>569</v>
      </c>
      <c r="N23" s="22" t="s">
        <v>570</v>
      </c>
      <c r="O23" s="23" t="s">
        <v>571</v>
      </c>
    </row>
    <row r="24" spans="1:15" ht="47.25">
      <c r="A24" s="20"/>
      <c r="B24" s="2" t="str">
        <f>IF(T!$D$2=T!$M$2,M20,IF(T!$D$2=T!$N$2,N20,O20))</f>
        <v>What is the possible decision error?  (α=1, β=2)</v>
      </c>
      <c r="C24" s="3"/>
      <c r="D24" s="20"/>
      <c r="E24" s="20"/>
      <c r="F24" s="20"/>
      <c r="G24" s="20"/>
      <c r="H24" s="20"/>
      <c r="I24" s="20"/>
      <c r="J24" s="20"/>
      <c r="K24" s="20"/>
      <c r="L24" s="20"/>
    </row>
    <row r="25" spans="1:15" ht="15.75">
      <c r="A25" s="20"/>
      <c r="B25" s="20"/>
      <c r="C25" s="20"/>
      <c r="D25" s="20"/>
      <c r="E25" s="20"/>
      <c r="F25" s="20"/>
      <c r="G25" s="20"/>
      <c r="H25" s="20"/>
      <c r="I25" s="20"/>
      <c r="J25" s="20"/>
      <c r="K25" s="20"/>
      <c r="L25" s="20"/>
    </row>
    <row r="26" spans="1:15" ht="15.75">
      <c r="A26" s="20"/>
      <c r="B26" s="20"/>
      <c r="C26" s="20"/>
      <c r="D26" s="20"/>
      <c r="E26" s="20"/>
      <c r="F26" s="20"/>
      <c r="G26" s="20"/>
      <c r="H26" s="20"/>
      <c r="I26" s="20"/>
      <c r="J26" s="20"/>
      <c r="K26" s="20"/>
      <c r="L26" s="20"/>
    </row>
    <row r="27" spans="1:15" ht="15.75">
      <c r="A27" s="20"/>
      <c r="B27" s="37"/>
      <c r="C27" s="20"/>
      <c r="D27" s="20"/>
      <c r="E27" s="20"/>
      <c r="F27" s="20"/>
      <c r="G27" s="20"/>
      <c r="H27" s="20"/>
      <c r="I27" s="20"/>
      <c r="J27" s="20"/>
      <c r="K27" s="20"/>
      <c r="L27" s="20"/>
    </row>
    <row r="28" spans="1:15" ht="15.75">
      <c r="A28" s="20"/>
      <c r="B28" s="20"/>
      <c r="C28" s="20"/>
      <c r="D28" s="20"/>
      <c r="E28" s="20"/>
      <c r="F28" s="20"/>
      <c r="G28" s="20"/>
      <c r="H28" s="20"/>
      <c r="I28" s="20"/>
      <c r="J28" s="20"/>
      <c r="K28" s="20"/>
      <c r="L28" s="20"/>
    </row>
    <row r="29" spans="1:15" ht="15.75">
      <c r="A29" s="20"/>
      <c r="B29" s="20"/>
      <c r="C29" s="20"/>
      <c r="D29" s="20"/>
      <c r="E29" s="20"/>
      <c r="F29" s="20"/>
      <c r="G29" s="20"/>
      <c r="H29" s="20"/>
      <c r="I29" s="20"/>
      <c r="J29" s="20"/>
      <c r="K29" s="20"/>
      <c r="L29" s="20"/>
    </row>
    <row r="30" spans="1:15" ht="15.75">
      <c r="A30" s="20"/>
      <c r="B30" s="20"/>
      <c r="C30" s="20"/>
      <c r="D30" s="20"/>
      <c r="E30" s="20"/>
      <c r="F30" s="20"/>
      <c r="G30" s="20"/>
      <c r="H30" s="20"/>
      <c r="I30" s="20"/>
      <c r="J30" s="20"/>
      <c r="K30" s="20"/>
      <c r="L30" s="20"/>
    </row>
    <row r="31" spans="1:15" ht="15.75">
      <c r="A31" s="20"/>
      <c r="B31" s="20"/>
      <c r="C31" s="20"/>
      <c r="D31" s="20"/>
      <c r="E31" s="20"/>
      <c r="F31" s="20"/>
      <c r="G31" s="20"/>
      <c r="H31" s="20"/>
      <c r="I31" s="20"/>
      <c r="J31" s="20"/>
      <c r="K31" s="20"/>
      <c r="L31" s="20"/>
    </row>
    <row r="32" spans="1:15" ht="15.75">
      <c r="A32" s="20"/>
      <c r="B32" s="20"/>
      <c r="C32" s="20"/>
      <c r="D32" s="20"/>
      <c r="E32" s="20"/>
      <c r="F32" s="20"/>
      <c r="G32" s="20"/>
      <c r="H32" s="20"/>
      <c r="I32" s="20"/>
      <c r="J32" s="20"/>
      <c r="K32" s="20"/>
      <c r="L32" s="20"/>
    </row>
    <row r="33" spans="1:12" ht="15.75">
      <c r="A33" s="20"/>
      <c r="B33" s="20"/>
      <c r="C33" s="20"/>
      <c r="D33" s="20"/>
      <c r="E33" s="20"/>
      <c r="F33" s="20"/>
      <c r="G33" s="20"/>
      <c r="H33" s="20"/>
      <c r="I33" s="20"/>
      <c r="J33" s="20"/>
      <c r="K33" s="20"/>
      <c r="L33" s="20"/>
    </row>
    <row r="34" spans="1:12" ht="15.75">
      <c r="A34" s="20"/>
      <c r="B34" s="20"/>
      <c r="C34" s="20"/>
      <c r="D34" s="20"/>
      <c r="E34" s="20"/>
      <c r="F34" s="20"/>
      <c r="G34" s="20"/>
      <c r="H34" s="20"/>
      <c r="I34" s="20"/>
      <c r="J34" s="20"/>
      <c r="K34" s="20"/>
      <c r="L34" s="20"/>
    </row>
    <row r="35" spans="1:12" ht="15.75">
      <c r="A35" s="20"/>
      <c r="B35" s="20"/>
      <c r="C35" s="20"/>
      <c r="D35" s="20"/>
      <c r="E35" s="20"/>
      <c r="F35" s="20"/>
      <c r="G35" s="20"/>
      <c r="H35" s="20"/>
      <c r="I35" s="20"/>
      <c r="J35" s="20"/>
      <c r="K35" s="20"/>
      <c r="L35" s="20"/>
    </row>
    <row r="36" spans="1:12" ht="15.75">
      <c r="A36" s="20"/>
      <c r="B36" s="20"/>
      <c r="C36" s="20"/>
      <c r="D36" s="20"/>
      <c r="E36" s="20"/>
      <c r="F36" s="20"/>
      <c r="G36" s="20"/>
      <c r="H36" s="20"/>
      <c r="I36" s="20"/>
      <c r="J36" s="20"/>
      <c r="K36" s="20"/>
      <c r="L36" s="20"/>
    </row>
    <row r="37" spans="1:12" ht="15.75">
      <c r="A37" s="20"/>
      <c r="B37" s="20"/>
      <c r="C37" s="20"/>
      <c r="D37" s="20"/>
      <c r="E37" s="20"/>
      <c r="F37" s="20"/>
      <c r="G37" s="20"/>
      <c r="H37" s="20"/>
      <c r="I37" s="20"/>
      <c r="J37" s="20"/>
      <c r="K37" s="20"/>
      <c r="L37" s="20"/>
    </row>
    <row r="38" spans="1:12" ht="15.75">
      <c r="A38" s="20"/>
      <c r="B38" s="20"/>
      <c r="C38" s="20"/>
      <c r="D38" s="20"/>
      <c r="E38" s="20"/>
      <c r="F38" s="20"/>
      <c r="G38" s="20"/>
      <c r="H38" s="20"/>
      <c r="I38" s="20"/>
      <c r="J38" s="20"/>
      <c r="K38" s="20"/>
      <c r="L38" s="20"/>
    </row>
    <row r="39" spans="1:12" ht="15.75">
      <c r="A39" s="20"/>
      <c r="B39" s="20"/>
      <c r="C39" s="20"/>
      <c r="D39" s="20"/>
      <c r="E39" s="20"/>
      <c r="F39" s="20"/>
      <c r="G39" s="20"/>
      <c r="H39" s="20"/>
      <c r="I39" s="20"/>
      <c r="J39" s="20"/>
      <c r="K39" s="20"/>
      <c r="L39" s="20"/>
    </row>
    <row r="40" spans="1:12" ht="15.75">
      <c r="A40" s="20"/>
      <c r="B40" s="20"/>
      <c r="C40" s="20"/>
      <c r="D40" s="20"/>
      <c r="E40" s="20"/>
      <c r="F40" s="20"/>
      <c r="G40" s="20"/>
      <c r="H40" s="20"/>
      <c r="I40" s="20"/>
      <c r="J40" s="20"/>
      <c r="K40" s="20"/>
      <c r="L40" s="20"/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rgb="FFFF0000"/>
  </sheetPr>
  <dimension ref="A1:O40"/>
  <sheetViews>
    <sheetView workbookViewId="0"/>
  </sheetViews>
  <sheetFormatPr baseColWidth="10" defaultColWidth="0" defaultRowHeight="15" zeroHeight="1" x14ac:dyDescent="0"/>
  <cols>
    <col min="1" max="1" width="11" customWidth="1"/>
    <col min="2" max="2" width="20.83203125" customWidth="1"/>
    <col min="3" max="4" width="11" customWidth="1"/>
    <col min="5" max="5" width="33" customWidth="1"/>
    <col min="6" max="12" width="11" customWidth="1"/>
    <col min="13" max="15" width="60.83203125" hidden="1" customWidth="1"/>
    <col min="16" max="16384" width="11" hidden="1"/>
  </cols>
  <sheetData>
    <row r="1" spans="1:15" ht="15.75">
      <c r="A1" s="20"/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N1" s="22"/>
      <c r="O1" s="23"/>
    </row>
    <row r="2" spans="1:15" ht="15.75">
      <c r="A2" s="20"/>
      <c r="B2" s="21" t="str">
        <f>IF(T!$D$2=T!$M$2,M2,IF(T!$D$2=T!$N$2,N2,O2))</f>
        <v>We would like to examine, whether a food additve increases the LDL-level.</v>
      </c>
      <c r="C2" s="21"/>
      <c r="D2" s="21"/>
      <c r="E2" s="21"/>
      <c r="F2" s="21"/>
      <c r="G2" s="21"/>
      <c r="H2" s="20"/>
      <c r="I2" s="20"/>
      <c r="J2" s="20"/>
      <c r="K2" s="20"/>
      <c r="L2" s="20"/>
      <c r="M2" t="s">
        <v>86</v>
      </c>
      <c r="N2" s="22" t="s">
        <v>550</v>
      </c>
      <c r="O2" s="23" t="s">
        <v>559</v>
      </c>
    </row>
    <row r="3" spans="1:15" ht="15.75">
      <c r="A3" s="20"/>
      <c r="B3" s="21" t="str">
        <f>IF(T!$D$2=T!$M$2,M3,IF(T!$D$2=T!$N$2,N3,O3))</f>
        <v>We measured the LDL-level of 6 persons.</v>
      </c>
      <c r="C3" s="21"/>
      <c r="D3" s="21"/>
      <c r="E3" s="21"/>
      <c r="F3" s="21"/>
      <c r="G3" s="21"/>
      <c r="H3" s="20"/>
      <c r="I3" s="20"/>
      <c r="J3" s="20"/>
      <c r="K3" s="20"/>
      <c r="L3" s="20"/>
      <c r="M3" t="s">
        <v>89</v>
      </c>
      <c r="N3" s="22" t="s">
        <v>551</v>
      </c>
      <c r="O3" s="23" t="s">
        <v>560</v>
      </c>
    </row>
    <row r="4" spans="1:15" ht="15.75">
      <c r="A4" s="20"/>
      <c r="B4" s="21" t="str">
        <f>IF(T!$D$2=T!$M$2,M4,IF(T!$D$2=T!$N$2,N4,O4))</f>
        <v>Then we kept them on a diet containing 0.1 g/day of the additive in question for a month.</v>
      </c>
      <c r="C4" s="21"/>
      <c r="D4" s="21"/>
      <c r="E4" s="21"/>
      <c r="F4" s="21"/>
      <c r="G4" s="21"/>
      <c r="H4" s="20"/>
      <c r="I4" s="20"/>
      <c r="J4" s="20"/>
      <c r="K4" s="20"/>
      <c r="L4" s="20"/>
      <c r="M4" t="s">
        <v>87</v>
      </c>
      <c r="N4" s="22" t="s">
        <v>561</v>
      </c>
      <c r="O4" s="23" t="s">
        <v>562</v>
      </c>
    </row>
    <row r="5" spans="1:15" ht="15.75">
      <c r="A5" s="20"/>
      <c r="B5" s="21" t="str">
        <f>IF(T!$D$2=T!$M$2,M5,IF(T!$D$2=T!$N$2,N5,O5))</f>
        <v>After a month we measured the LDL-level again.</v>
      </c>
      <c r="C5" s="21"/>
      <c r="D5" s="21"/>
      <c r="E5" s="21"/>
      <c r="F5" s="21"/>
      <c r="G5" s="21"/>
      <c r="H5" s="20"/>
      <c r="I5" s="20"/>
      <c r="J5" s="20"/>
      <c r="K5" s="20"/>
      <c r="L5" s="20"/>
      <c r="M5" t="s">
        <v>88</v>
      </c>
      <c r="N5" s="22" t="s">
        <v>552</v>
      </c>
      <c r="O5" s="23" t="s">
        <v>563</v>
      </c>
    </row>
    <row r="6" spans="1:15" ht="15.75">
      <c r="A6" s="20"/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N6" s="22"/>
      <c r="O6" s="23"/>
    </row>
    <row r="7" spans="1:15" ht="63">
      <c r="A7" s="20"/>
      <c r="B7" s="2" t="str">
        <f>IF(T!$D$2=T!$M$2,M7,IF(T!$D$2=T!$N$2,N7,O7))</f>
        <v>Number of examined person:</v>
      </c>
      <c r="C7" s="2" t="str">
        <f>IF(T!$D$2=T!$M$2,M8,IF(T!$D$2=T!$N$2,N8,O8))</f>
        <v>LDL-level (mg/dL) before the diet:</v>
      </c>
      <c r="D7" s="2" t="str">
        <f>IF(T!$D$2=T!$M$2,M9,IF(T!$D$2=T!$N$2,N9,O9))</f>
        <v>LDL-level (mg/dL) after the diet:</v>
      </c>
      <c r="E7" s="20"/>
      <c r="F7" s="20"/>
      <c r="G7" s="20"/>
      <c r="H7" s="20"/>
      <c r="I7" s="20"/>
      <c r="J7" s="20"/>
      <c r="K7" s="20"/>
      <c r="L7" s="20"/>
      <c r="M7" t="s">
        <v>90</v>
      </c>
      <c r="N7" s="22" t="s">
        <v>505</v>
      </c>
      <c r="O7" s="23" t="s">
        <v>564</v>
      </c>
    </row>
    <row r="8" spans="1:15" ht="15.75">
      <c r="A8" s="20"/>
      <c r="B8" s="1">
        <v>1</v>
      </c>
      <c r="C8" s="1">
        <v>110</v>
      </c>
      <c r="D8" s="1">
        <v>123</v>
      </c>
      <c r="E8" s="20"/>
      <c r="F8" s="20"/>
      <c r="G8" s="20"/>
      <c r="H8" s="20"/>
      <c r="I8" s="20"/>
      <c r="J8" s="20"/>
      <c r="K8" s="20"/>
      <c r="L8" s="20"/>
      <c r="M8" t="s">
        <v>91</v>
      </c>
      <c r="N8" s="22" t="s">
        <v>554</v>
      </c>
      <c r="O8" s="23" t="s">
        <v>565</v>
      </c>
    </row>
    <row r="9" spans="1:15" ht="15.75">
      <c r="A9" s="20"/>
      <c r="B9" s="1">
        <v>2</v>
      </c>
      <c r="C9" s="1">
        <v>101</v>
      </c>
      <c r="D9" s="1">
        <v>104</v>
      </c>
      <c r="E9" s="20"/>
      <c r="F9" s="20"/>
      <c r="G9" s="20"/>
      <c r="H9" s="20"/>
      <c r="I9" s="20"/>
      <c r="J9" s="20"/>
      <c r="K9" s="20"/>
      <c r="L9" s="20"/>
      <c r="M9" t="s">
        <v>92</v>
      </c>
      <c r="N9" s="22" t="s">
        <v>553</v>
      </c>
      <c r="O9" s="23" t="s">
        <v>566</v>
      </c>
    </row>
    <row r="10" spans="1:15" ht="15.75">
      <c r="A10" s="20"/>
      <c r="B10" s="1">
        <v>3</v>
      </c>
      <c r="C10" s="1">
        <v>87</v>
      </c>
      <c r="D10" s="1">
        <v>92</v>
      </c>
      <c r="E10" s="20"/>
      <c r="F10" s="20"/>
      <c r="G10" s="20"/>
      <c r="H10" s="20"/>
      <c r="I10" s="20"/>
      <c r="J10" s="20"/>
      <c r="K10" s="20"/>
      <c r="L10" s="20"/>
      <c r="N10" s="22"/>
      <c r="O10" s="23"/>
    </row>
    <row r="11" spans="1:15" ht="15.75">
      <c r="A11" s="20"/>
      <c r="B11" s="1">
        <v>4</v>
      </c>
      <c r="C11" s="1">
        <v>83</v>
      </c>
      <c r="D11" s="1">
        <v>88</v>
      </c>
      <c r="E11" s="20"/>
      <c r="F11" s="20"/>
      <c r="G11" s="20"/>
      <c r="H11" s="20"/>
      <c r="I11" s="20"/>
      <c r="J11" s="20"/>
      <c r="K11" s="20"/>
      <c r="L11" s="20"/>
      <c r="M11" t="s">
        <v>93</v>
      </c>
      <c r="N11" s="22" t="s">
        <v>555</v>
      </c>
      <c r="O11" s="23" t="s">
        <v>567</v>
      </c>
    </row>
    <row r="12" spans="1:15" ht="15.75">
      <c r="A12" s="20"/>
      <c r="B12" s="1">
        <v>5</v>
      </c>
      <c r="C12" s="1">
        <v>98</v>
      </c>
      <c r="D12" s="1">
        <v>96</v>
      </c>
      <c r="E12" s="20"/>
      <c r="F12" s="20"/>
      <c r="G12" s="20"/>
      <c r="H12" s="20"/>
      <c r="I12" s="20"/>
      <c r="J12" s="20"/>
      <c r="K12" s="20"/>
      <c r="L12" s="20"/>
      <c r="M12" t="s">
        <v>94</v>
      </c>
      <c r="N12" s="22" t="s">
        <v>556</v>
      </c>
      <c r="O12" s="23" t="s">
        <v>568</v>
      </c>
    </row>
    <row r="13" spans="1:15" ht="15.75">
      <c r="A13" s="20"/>
      <c r="B13" s="1">
        <v>6</v>
      </c>
      <c r="C13" s="1">
        <v>104</v>
      </c>
      <c r="D13" s="1">
        <v>102</v>
      </c>
      <c r="E13" s="20"/>
      <c r="F13" s="20"/>
      <c r="G13" s="20"/>
      <c r="H13" s="20"/>
      <c r="I13" s="20"/>
      <c r="J13" s="20"/>
      <c r="K13" s="20"/>
      <c r="L13" s="20"/>
      <c r="M13" t="s">
        <v>95</v>
      </c>
      <c r="N13" s="22" t="s">
        <v>346</v>
      </c>
      <c r="O13" s="23" t="s">
        <v>427</v>
      </c>
    </row>
    <row r="14" spans="1:15" ht="15.75">
      <c r="A14" s="20"/>
      <c r="B14" s="20"/>
      <c r="C14" s="20"/>
      <c r="D14" s="20"/>
      <c r="E14" s="20"/>
      <c r="F14" s="20"/>
      <c r="G14" s="20"/>
      <c r="H14" s="20"/>
      <c r="I14" s="20"/>
      <c r="J14" s="20"/>
      <c r="K14" s="20"/>
      <c r="L14" s="20"/>
      <c r="N14" s="22"/>
      <c r="O14" s="23"/>
    </row>
    <row r="15" spans="1:15" ht="15.75">
      <c r="A15" s="20"/>
      <c r="B15" s="21" t="str">
        <f>IF(T!$D$2=T!$M$2,M11,IF(T!$D$2=T!$N$2,N11,O11))</f>
        <v>Does the additive have a signifikant effect on the LDL-level?</v>
      </c>
      <c r="C15" s="21"/>
      <c r="D15" s="21"/>
      <c r="E15" s="21"/>
      <c r="F15" s="21"/>
      <c r="G15" s="21"/>
      <c r="H15" s="20"/>
      <c r="I15" s="20"/>
      <c r="J15" s="20"/>
      <c r="K15" s="20"/>
      <c r="L15" s="20"/>
      <c r="M15" t="s">
        <v>12</v>
      </c>
      <c r="N15" s="22" t="s">
        <v>469</v>
      </c>
      <c r="O15" s="23" t="s">
        <v>470</v>
      </c>
    </row>
    <row r="16" spans="1:15" ht="15.75">
      <c r="A16" s="20"/>
      <c r="B16" s="21" t="str">
        <f>IF(T!$D$2=T!$M$2,M12,IF(T!$D$2=T!$N$2,N12,O12))</f>
        <v>Be the confidence level 99%.</v>
      </c>
      <c r="C16" s="21"/>
      <c r="D16" s="21"/>
      <c r="E16" s="21"/>
      <c r="F16" s="21"/>
      <c r="G16" s="21"/>
      <c r="H16" s="20"/>
      <c r="I16" s="20"/>
      <c r="J16" s="20"/>
      <c r="K16" s="20"/>
      <c r="L16" s="20"/>
      <c r="M16" t="s">
        <v>85</v>
      </c>
      <c r="N16" s="22" t="s">
        <v>529</v>
      </c>
      <c r="O16" s="23" t="s">
        <v>196</v>
      </c>
    </row>
    <row r="17" spans="1:15" ht="15.75">
      <c r="A17" s="20"/>
      <c r="B17" s="21" t="str">
        <f>IF(T!$D$2=T!$M$2,M13,IF(T!$D$2=T!$N$2,N13,O13))</f>
        <v>The distribution can be considered normal.</v>
      </c>
      <c r="C17" s="21"/>
      <c r="D17" s="21"/>
      <c r="E17" s="21"/>
      <c r="F17" s="21"/>
      <c r="G17" s="21"/>
      <c r="H17" s="20"/>
      <c r="I17" s="20"/>
      <c r="J17" s="20"/>
      <c r="K17" s="20"/>
      <c r="L17" s="20"/>
      <c r="M17" t="s">
        <v>96</v>
      </c>
      <c r="N17" s="22" t="s">
        <v>504</v>
      </c>
      <c r="O17" s="23" t="s">
        <v>503</v>
      </c>
    </row>
    <row r="18" spans="1:15" ht="15.75">
      <c r="A18" s="20"/>
      <c r="B18" s="20"/>
      <c r="C18" s="20"/>
      <c r="D18" s="20"/>
      <c r="E18" s="20"/>
      <c r="F18" s="20"/>
      <c r="G18" s="20"/>
      <c r="H18" s="20"/>
      <c r="I18" s="20"/>
      <c r="J18" s="20"/>
      <c r="K18" s="20"/>
      <c r="L18" s="20"/>
      <c r="M18" t="s">
        <v>97</v>
      </c>
      <c r="N18" s="22" t="s">
        <v>183</v>
      </c>
      <c r="O18" s="23" t="s">
        <v>199</v>
      </c>
    </row>
    <row r="19" spans="1:15" ht="94.5">
      <c r="A19" s="20"/>
      <c r="B19" s="2" t="str">
        <f>IF(T!$D$2=T!$M$2,M15,IF(T!$D$2=T!$N$2,N15,O15))</f>
        <v>What test should be used? Answer with the code given in the "Intro".</v>
      </c>
      <c r="C19" s="3" t="s">
        <v>11</v>
      </c>
      <c r="D19" s="20"/>
      <c r="E19" s="20"/>
      <c r="F19" s="20"/>
      <c r="G19" s="20"/>
      <c r="H19" s="20"/>
      <c r="I19" s="20"/>
      <c r="J19" s="20"/>
      <c r="K19" s="20"/>
      <c r="L19" s="20"/>
      <c r="M19" t="s">
        <v>506</v>
      </c>
      <c r="N19" s="22" t="s">
        <v>507</v>
      </c>
      <c r="O19" s="23" t="s">
        <v>508</v>
      </c>
    </row>
    <row r="20" spans="1:15" ht="63">
      <c r="A20" s="20"/>
      <c r="B20" s="2" t="str">
        <f>IF(T!$D$2=T!$M$2,M16,IF(T!$D$2=T!$N$2,N16,O16))</f>
        <v>Find the test statistic calculated from the sample.</v>
      </c>
      <c r="C20" s="3">
        <f>_xlfn.T.INV.2T(C27,5)</f>
        <v>1.6113865220998767</v>
      </c>
      <c r="D20" s="20" t="str">
        <f>IF(T!$D$2=T!$M$2,M21,IF(T!$D$2=T!$N$2,N21,O21))</f>
        <v>this is the sample t-value</v>
      </c>
      <c r="E20" s="20"/>
      <c r="F20" s="20"/>
      <c r="G20" s="20"/>
      <c r="H20" s="20"/>
      <c r="I20" s="20"/>
      <c r="J20" s="20"/>
      <c r="K20" s="20"/>
      <c r="L20" s="20"/>
      <c r="M20" t="s">
        <v>54</v>
      </c>
      <c r="N20" s="22" t="s">
        <v>185</v>
      </c>
      <c r="O20" s="23" t="s">
        <v>201</v>
      </c>
    </row>
    <row r="21" spans="1:15" ht="31.5">
      <c r="A21" s="20"/>
      <c r="B21" s="2" t="str">
        <f>IF(T!$D$2=T!$M$2,M17,IF(T!$D$2=T!$N$2,N17,O17))</f>
        <v>Give the critical test statistic.</v>
      </c>
      <c r="C21" s="3">
        <f>_xlfn.T.INV.2T(1%,5)</f>
        <v>4.0321429835552278</v>
      </c>
      <c r="D21" s="20" t="str">
        <f>IF(T!$D$2=T!$M$2,M22,IF(T!$D$2=T!$N$2,N22,O22))</f>
        <v>this is the critical t-value</v>
      </c>
      <c r="E21" s="20"/>
      <c r="F21" s="20"/>
      <c r="G21" s="20"/>
      <c r="H21" s="20"/>
      <c r="I21" s="20"/>
      <c r="J21" s="20"/>
      <c r="K21" s="20"/>
      <c r="L21" s="20"/>
      <c r="M21" t="s">
        <v>240</v>
      </c>
      <c r="N21" s="22" t="s">
        <v>509</v>
      </c>
      <c r="O21" s="23" t="s">
        <v>557</v>
      </c>
    </row>
    <row r="22" spans="1:15" ht="47.25">
      <c r="A22" s="20"/>
      <c r="B22" s="2" t="str">
        <f>IF(T!$D$2=T!$M$2,M18,IF(T!$D$2=T!$N$2,N18,O18))</f>
        <v>Should the null hypothesis be rejected? (yes=1, no=0)</v>
      </c>
      <c r="C22" s="3">
        <v>0</v>
      </c>
      <c r="D22" s="20"/>
      <c r="E22" s="20"/>
      <c r="F22" s="20"/>
      <c r="G22" s="20"/>
      <c r="H22" s="20"/>
      <c r="I22" s="20"/>
      <c r="J22" s="20"/>
      <c r="K22" s="20"/>
      <c r="L22" s="20"/>
      <c r="M22" t="s">
        <v>98</v>
      </c>
      <c r="N22" s="22" t="s">
        <v>510</v>
      </c>
      <c r="O22" s="23" t="s">
        <v>558</v>
      </c>
    </row>
    <row r="23" spans="1:15" ht="66.75" customHeight="1">
      <c r="A23" s="20"/>
      <c r="B23" s="2" t="str">
        <f>IF(T!$D$2=T!$M$2,M19,IF(T!$D$2=T!$N$2,N19,O19))</f>
        <v>Is there a significant LDL change? (yes=1, no=0)</v>
      </c>
      <c r="C23" s="3">
        <v>0</v>
      </c>
      <c r="D23" s="20"/>
      <c r="E23" s="20"/>
      <c r="F23" s="20"/>
      <c r="G23" s="20"/>
      <c r="H23" s="20"/>
      <c r="I23" s="20"/>
      <c r="J23" s="20"/>
      <c r="K23" s="20"/>
      <c r="L23" s="20"/>
      <c r="M23" t="s">
        <v>569</v>
      </c>
      <c r="N23" s="22" t="s">
        <v>570</v>
      </c>
      <c r="O23" s="23" t="s">
        <v>571</v>
      </c>
    </row>
    <row r="24" spans="1:15" ht="47.25">
      <c r="A24" s="20"/>
      <c r="B24" s="2" t="str">
        <f>IF(T!$D$2=T!$M$2,M20,IF(T!$D$2=T!$N$2,N20,O20))</f>
        <v>What is the possible decision error?  (α=1, β=2)</v>
      </c>
      <c r="C24" s="3">
        <v>2</v>
      </c>
      <c r="D24" s="20"/>
      <c r="E24" s="20"/>
      <c r="F24" s="20"/>
      <c r="G24" s="20"/>
      <c r="H24" s="20"/>
      <c r="I24" s="20"/>
      <c r="J24" s="20"/>
      <c r="K24" s="20"/>
      <c r="L24" s="20"/>
    </row>
    <row r="25" spans="1:15" ht="15.75">
      <c r="A25" s="20"/>
      <c r="B25" s="20"/>
      <c r="C25" s="20"/>
      <c r="D25" s="20"/>
      <c r="E25" s="20"/>
      <c r="F25" s="20"/>
      <c r="G25" s="20"/>
      <c r="H25" s="20"/>
      <c r="I25" s="20"/>
      <c r="J25" s="20"/>
      <c r="K25" s="20"/>
      <c r="L25" s="20"/>
    </row>
    <row r="26" spans="1:15" ht="15.75">
      <c r="A26" s="20"/>
      <c r="B26" s="20"/>
      <c r="C26" s="20"/>
      <c r="D26" s="20"/>
      <c r="E26" s="20"/>
      <c r="F26" s="20"/>
      <c r="G26" s="20"/>
      <c r="H26" s="20"/>
      <c r="I26" s="20"/>
      <c r="J26" s="20"/>
      <c r="K26" s="20"/>
      <c r="L26" s="20"/>
    </row>
    <row r="27" spans="1:15" ht="15.75">
      <c r="A27" s="20"/>
      <c r="B27" s="37" t="str">
        <f>IF(T!$D$2=T!$M$2,M23,IF(T!$D$2=T!$N$2,N23,O23))</f>
        <v>sample p-value (2 tail)</v>
      </c>
      <c r="C27" s="20">
        <f>_xlfn.T.TEST(C8:C13,D8:D13,2,1)</f>
        <v>0.16801232039824282</v>
      </c>
      <c r="D27" s="20"/>
      <c r="E27" s="20"/>
      <c r="F27" s="20"/>
      <c r="G27" s="20"/>
      <c r="H27" s="20"/>
      <c r="I27" s="20"/>
      <c r="J27" s="20"/>
      <c r="K27" s="20"/>
      <c r="L27" s="20"/>
    </row>
    <row r="28" spans="1:15" ht="15.75">
      <c r="A28" s="20"/>
      <c r="B28" s="20"/>
      <c r="C28" s="20"/>
      <c r="D28" s="20"/>
      <c r="E28" s="20"/>
      <c r="F28" s="20"/>
      <c r="G28" s="20"/>
      <c r="H28" s="20"/>
      <c r="I28" s="20"/>
      <c r="J28" s="20"/>
      <c r="K28" s="20"/>
      <c r="L28" s="20"/>
    </row>
    <row r="29" spans="1:15" ht="15.75">
      <c r="A29" s="20"/>
      <c r="B29" s="20"/>
      <c r="C29" s="20"/>
      <c r="D29" s="20"/>
      <c r="E29" s="20"/>
      <c r="F29" s="20"/>
      <c r="G29" s="20"/>
      <c r="H29" s="20"/>
      <c r="I29" s="20"/>
      <c r="J29" s="20"/>
      <c r="K29" s="20"/>
      <c r="L29" s="20"/>
    </row>
    <row r="30" spans="1:15" ht="15.75">
      <c r="A30" s="20"/>
      <c r="B30" s="20"/>
      <c r="C30" s="20"/>
      <c r="D30" s="20"/>
      <c r="E30" s="20"/>
      <c r="F30" s="20"/>
      <c r="G30" s="20"/>
      <c r="H30" s="20"/>
      <c r="I30" s="20"/>
      <c r="J30" s="20"/>
      <c r="K30" s="20"/>
      <c r="L30" s="20"/>
    </row>
    <row r="31" spans="1:15" ht="15.75">
      <c r="A31" s="20"/>
      <c r="B31" s="20"/>
      <c r="C31" s="20"/>
      <c r="D31" s="20"/>
      <c r="E31" s="20"/>
      <c r="F31" s="20"/>
      <c r="G31" s="20"/>
      <c r="H31" s="20"/>
      <c r="I31" s="20"/>
      <c r="J31" s="20"/>
      <c r="K31" s="20"/>
      <c r="L31" s="20"/>
    </row>
    <row r="32" spans="1:15" ht="15.75">
      <c r="A32" s="20"/>
      <c r="B32" s="20"/>
      <c r="C32" s="20"/>
      <c r="D32" s="20"/>
      <c r="E32" s="20"/>
      <c r="F32" s="20"/>
      <c r="G32" s="20"/>
      <c r="H32" s="20"/>
      <c r="I32" s="20"/>
      <c r="J32" s="20"/>
      <c r="K32" s="20"/>
      <c r="L32" s="20"/>
    </row>
    <row r="33" spans="1:12" ht="15.75">
      <c r="A33" s="20"/>
      <c r="B33" s="20"/>
      <c r="C33" s="20"/>
      <c r="D33" s="20"/>
      <c r="E33" s="20"/>
      <c r="F33" s="20"/>
      <c r="G33" s="20"/>
      <c r="H33" s="20"/>
      <c r="I33" s="20"/>
      <c r="J33" s="20"/>
      <c r="K33" s="20"/>
      <c r="L33" s="20"/>
    </row>
    <row r="34" spans="1:12" ht="15.75">
      <c r="A34" s="20"/>
      <c r="B34" s="20"/>
      <c r="C34" s="20"/>
      <c r="D34" s="20"/>
      <c r="E34" s="20"/>
      <c r="F34" s="20"/>
      <c r="G34" s="20"/>
      <c r="H34" s="20"/>
      <c r="I34" s="20"/>
      <c r="J34" s="20"/>
      <c r="K34" s="20"/>
      <c r="L34" s="20"/>
    </row>
    <row r="35" spans="1:12" ht="15.75">
      <c r="A35" s="20"/>
      <c r="B35" s="20"/>
      <c r="C35" s="20"/>
      <c r="D35" s="20"/>
      <c r="E35" s="20"/>
      <c r="F35" s="20"/>
      <c r="G35" s="20"/>
      <c r="H35" s="20"/>
      <c r="I35" s="20"/>
      <c r="J35" s="20"/>
      <c r="K35" s="20"/>
      <c r="L35" s="20"/>
    </row>
    <row r="36" spans="1:12" ht="15.75">
      <c r="A36" s="20"/>
      <c r="B36" s="20"/>
      <c r="C36" s="20"/>
      <c r="D36" s="20"/>
      <c r="E36" s="20"/>
      <c r="F36" s="20"/>
      <c r="G36" s="20"/>
      <c r="H36" s="20"/>
      <c r="I36" s="20"/>
      <c r="J36" s="20"/>
      <c r="K36" s="20"/>
      <c r="L36" s="20"/>
    </row>
    <row r="37" spans="1:12" ht="15.75">
      <c r="A37" s="20"/>
      <c r="B37" s="20"/>
      <c r="C37" s="20"/>
      <c r="D37" s="20"/>
      <c r="E37" s="20"/>
      <c r="F37" s="20"/>
      <c r="G37" s="20"/>
      <c r="H37" s="20"/>
      <c r="I37" s="20"/>
      <c r="J37" s="20"/>
      <c r="K37" s="20"/>
      <c r="L37" s="20"/>
    </row>
    <row r="38" spans="1:12" ht="15.75">
      <c r="A38" s="20"/>
      <c r="B38" s="20"/>
      <c r="C38" s="20"/>
      <c r="D38" s="20"/>
      <c r="E38" s="20"/>
      <c r="F38" s="20"/>
      <c r="G38" s="20"/>
      <c r="H38" s="20"/>
      <c r="I38" s="20"/>
      <c r="J38" s="20"/>
      <c r="K38" s="20"/>
      <c r="L38" s="20"/>
    </row>
    <row r="39" spans="1:12" ht="15.75">
      <c r="A39" s="20"/>
      <c r="B39" s="20"/>
      <c r="C39" s="20"/>
      <c r="D39" s="20"/>
      <c r="E39" s="20"/>
      <c r="F39" s="20"/>
      <c r="G39" s="20"/>
      <c r="H39" s="20"/>
      <c r="I39" s="20"/>
      <c r="J39" s="20"/>
      <c r="K39" s="20"/>
      <c r="L39" s="20"/>
    </row>
    <row r="40" spans="1:12" ht="15.75">
      <c r="A40" s="20"/>
      <c r="B40" s="20"/>
      <c r="C40" s="20"/>
      <c r="D40" s="20"/>
      <c r="E40" s="20"/>
      <c r="F40" s="20"/>
      <c r="G40" s="20"/>
      <c r="H40" s="20"/>
      <c r="I40" s="20"/>
      <c r="J40" s="20"/>
      <c r="K40" s="20"/>
      <c r="L40" s="20"/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rgb="FF008000"/>
  </sheetPr>
  <dimension ref="A1:O1000"/>
  <sheetViews>
    <sheetView workbookViewId="0"/>
  </sheetViews>
  <sheetFormatPr baseColWidth="10" defaultColWidth="0" defaultRowHeight="15" customHeight="1" zeroHeight="1" x14ac:dyDescent="0"/>
  <cols>
    <col min="1" max="1" width="11" customWidth="1"/>
    <col min="2" max="2" width="27.83203125" customWidth="1"/>
    <col min="3" max="4" width="11" customWidth="1"/>
    <col min="5" max="5" width="33" customWidth="1"/>
    <col min="6" max="12" width="11" customWidth="1"/>
    <col min="13" max="15" width="60.83203125" style="35" hidden="1" customWidth="1"/>
    <col min="16" max="16384" width="11" hidden="1"/>
  </cols>
  <sheetData>
    <row r="1" spans="1:15" ht="15.75">
      <c r="A1" s="20"/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N1" s="22"/>
      <c r="O1" s="23"/>
    </row>
    <row r="2" spans="1:15" ht="15.75">
      <c r="A2" s="20"/>
      <c r="B2" s="21" t="str">
        <f>IF(T!$D$2=T!$M$2,M2,IF(T!$D$2=T!$N$2,N2,O2))</f>
        <v>We would like to know if the body height of Down syndrome patients deviates from the 175 cm mean height of the non-affected population?</v>
      </c>
      <c r="C2" s="21"/>
      <c r="D2" s="21"/>
      <c r="E2" s="21"/>
      <c r="F2" s="21"/>
      <c r="G2" s="21"/>
      <c r="H2" s="21"/>
      <c r="I2" s="21"/>
      <c r="J2" s="20"/>
      <c r="K2" s="20"/>
      <c r="L2" s="20"/>
      <c r="M2" s="35" t="s">
        <v>155</v>
      </c>
      <c r="N2" s="22" t="s">
        <v>490</v>
      </c>
      <c r="O2" s="23" t="s">
        <v>488</v>
      </c>
    </row>
    <row r="3" spans="1:15" ht="15.75">
      <c r="A3" s="20"/>
      <c r="B3" s="21" t="str">
        <f>IF(T!$D$2=T!$M$2,M3,IF(T!$D$2=T!$N$2,N3,O3))</f>
        <v>We measured the height of 9 Down syndrome patients.</v>
      </c>
      <c r="C3" s="21"/>
      <c r="D3" s="21"/>
      <c r="E3" s="21"/>
      <c r="F3" s="21"/>
      <c r="G3" s="21"/>
      <c r="H3" s="21"/>
      <c r="I3" s="21"/>
      <c r="J3" s="20"/>
      <c r="K3" s="20"/>
      <c r="L3" s="20"/>
      <c r="M3" s="35" t="s">
        <v>156</v>
      </c>
      <c r="N3" s="22" t="s">
        <v>489</v>
      </c>
      <c r="O3" s="23" t="s">
        <v>487</v>
      </c>
    </row>
    <row r="4" spans="1:15" ht="15.75">
      <c r="A4" s="20"/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  <c r="N4" s="22"/>
      <c r="O4" s="23"/>
    </row>
    <row r="5" spans="1:15" ht="15.75">
      <c r="A5" s="20"/>
      <c r="B5" s="21" t="str">
        <f>IF(T!$D$2=T!$M$2,M5,IF(T!$D$2=T!$N$2,N5,O5))</f>
        <v>the data we got after evaluation of the sample:</v>
      </c>
      <c r="C5" s="21"/>
      <c r="D5" s="21"/>
      <c r="E5" s="21"/>
      <c r="F5" s="21"/>
      <c r="G5" s="21"/>
      <c r="H5" s="21"/>
      <c r="I5" s="21"/>
      <c r="J5" s="20"/>
      <c r="K5" s="20"/>
      <c r="L5" s="20"/>
      <c r="M5" s="35" t="s">
        <v>157</v>
      </c>
      <c r="N5" s="22" t="s">
        <v>464</v>
      </c>
      <c r="O5" s="23" t="s">
        <v>486</v>
      </c>
    </row>
    <row r="6" spans="1:15" ht="15.75">
      <c r="A6" s="20"/>
      <c r="B6" s="1" t="str">
        <f>IF(T!$D$2=T!$M$2,M6,IF(T!$D$2=T!$N$2,N6,O6))</f>
        <v>mean (cm):</v>
      </c>
      <c r="C6" s="1">
        <v>163</v>
      </c>
      <c r="D6" s="20"/>
      <c r="E6" s="20"/>
      <c r="F6" s="20"/>
      <c r="G6" s="20"/>
      <c r="H6" s="20"/>
      <c r="I6" s="20"/>
      <c r="J6" s="20"/>
      <c r="K6" s="20"/>
      <c r="L6" s="20"/>
      <c r="M6" s="35" t="s">
        <v>158</v>
      </c>
      <c r="N6" s="22" t="s">
        <v>465</v>
      </c>
      <c r="O6" s="23" t="s">
        <v>485</v>
      </c>
    </row>
    <row r="7" spans="1:15" ht="31.5">
      <c r="A7" s="20"/>
      <c r="B7" s="2" t="str">
        <f>IF(T!$D$2=T!$M$2,M7,IF(T!$D$2=T!$N$2,N7,O7))</f>
        <v>empirical variance (cm^2):</v>
      </c>
      <c r="C7" s="1">
        <v>121</v>
      </c>
      <c r="D7" s="20"/>
      <c r="E7" s="20"/>
      <c r="F7" s="20"/>
      <c r="G7" s="20"/>
      <c r="H7" s="20"/>
      <c r="I7" s="20"/>
      <c r="J7" s="20"/>
      <c r="K7" s="20"/>
      <c r="L7" s="20"/>
      <c r="M7" s="35" t="s">
        <v>159</v>
      </c>
      <c r="N7" s="22" t="s">
        <v>466</v>
      </c>
      <c r="O7" s="23" t="s">
        <v>484</v>
      </c>
    </row>
    <row r="8" spans="1:15" ht="15.75">
      <c r="A8" s="20"/>
      <c r="B8" s="20"/>
      <c r="C8" s="20"/>
      <c r="D8" s="20"/>
      <c r="E8" s="20"/>
      <c r="F8" s="20"/>
      <c r="G8" s="20"/>
      <c r="H8" s="20"/>
      <c r="I8" s="20"/>
      <c r="J8" s="20"/>
      <c r="K8" s="20"/>
      <c r="L8" s="20"/>
      <c r="N8" s="22"/>
      <c r="O8" s="23"/>
    </row>
    <row r="9" spans="1:15" ht="15.75">
      <c r="A9" s="20"/>
      <c r="B9" s="21" t="str">
        <f>IF(T!$D$2=T!$M$2,M9,IF(T!$D$2=T!$N$2,N9,O9))</f>
        <v>Is there a significant deviation at 4! significance level?</v>
      </c>
      <c r="C9" s="21"/>
      <c r="D9" s="21"/>
      <c r="E9" s="21"/>
      <c r="F9" s="21"/>
      <c r="G9" s="21"/>
      <c r="H9" s="21"/>
      <c r="I9" s="21"/>
      <c r="J9" s="20"/>
      <c r="K9" s="20"/>
      <c r="L9" s="20"/>
      <c r="M9" s="35" t="s">
        <v>160</v>
      </c>
      <c r="N9" s="22" t="s">
        <v>467</v>
      </c>
      <c r="O9" s="23" t="s">
        <v>483</v>
      </c>
    </row>
    <row r="10" spans="1:15" ht="15.75">
      <c r="A10" s="20"/>
      <c r="B10" s="21" t="str">
        <f>IF(T!$D$2=T!$M$2,M10,IF(T!$D$2=T!$N$2,N10,O10))</f>
        <v>Consider the variable normally distributed.</v>
      </c>
      <c r="C10" s="21"/>
      <c r="D10" s="21"/>
      <c r="E10" s="21"/>
      <c r="F10" s="21"/>
      <c r="G10" s="21"/>
      <c r="H10" s="21"/>
      <c r="I10" s="21"/>
      <c r="J10" s="20"/>
      <c r="K10" s="20"/>
      <c r="L10" s="20"/>
      <c r="M10" s="35" t="s">
        <v>161</v>
      </c>
      <c r="N10" s="22" t="s">
        <v>468</v>
      </c>
      <c r="O10" s="23" t="s">
        <v>482</v>
      </c>
    </row>
    <row r="11" spans="1:15" ht="15.75">
      <c r="A11" s="20"/>
      <c r="B11" s="20"/>
      <c r="C11" s="20"/>
      <c r="D11" s="20"/>
      <c r="E11" s="20"/>
      <c r="F11" s="20"/>
      <c r="G11" s="20"/>
      <c r="H11" s="20"/>
      <c r="I11" s="20"/>
      <c r="J11" s="20"/>
      <c r="K11" s="20"/>
      <c r="L11" s="20"/>
      <c r="N11" s="22"/>
      <c r="O11" s="23"/>
    </row>
    <row r="12" spans="1:15" ht="47.25">
      <c r="A12" s="20"/>
      <c r="B12" s="2" t="str">
        <f>IF(T!$D$2=T!$M$2,M12,IF(T!$D$2=T!$N$2,N12,O12))</f>
        <v>What test should be used? Answer with the code given in the "Intro".</v>
      </c>
      <c r="C12" s="3"/>
      <c r="D12" s="20"/>
      <c r="E12" s="20"/>
      <c r="F12" s="20"/>
      <c r="G12" s="20"/>
      <c r="H12" s="20"/>
      <c r="I12" s="20"/>
      <c r="J12" s="20"/>
      <c r="K12" s="20"/>
      <c r="L12" s="20"/>
      <c r="M12" s="35" t="s">
        <v>471</v>
      </c>
      <c r="N12" s="22" t="s">
        <v>469</v>
      </c>
      <c r="O12" s="23" t="s">
        <v>470</v>
      </c>
    </row>
    <row r="13" spans="1:15" ht="47.25">
      <c r="A13" s="20"/>
      <c r="B13" s="2" t="str">
        <f>IF(T!$D$2=T!$M$2,M13,IF(T!$D$2=T!$N$2,N13,O13))</f>
        <v>Find the test statistic calculated from the sample.</v>
      </c>
      <c r="C13" s="3"/>
      <c r="D13" s="20"/>
      <c r="E13" s="20"/>
      <c r="F13" s="20"/>
      <c r="G13" s="20"/>
      <c r="H13" s="20"/>
      <c r="I13" s="20"/>
      <c r="J13" s="20"/>
      <c r="K13" s="20"/>
      <c r="L13" s="20"/>
      <c r="M13" s="35" t="s">
        <v>85</v>
      </c>
      <c r="N13" s="22" t="s">
        <v>529</v>
      </c>
      <c r="O13" s="23" t="s">
        <v>196</v>
      </c>
    </row>
    <row r="14" spans="1:15" ht="15.75">
      <c r="A14" s="20"/>
      <c r="B14" s="2" t="str">
        <f>IF(T!$D$2=T!$M$2,M14,IF(T!$D$2=T!$N$2,N14,O14))</f>
        <v>Give the critical test statistic.</v>
      </c>
      <c r="C14" s="3"/>
      <c r="D14" s="20"/>
      <c r="E14" s="20"/>
      <c r="F14" s="20"/>
      <c r="G14" s="20"/>
      <c r="H14" s="20"/>
      <c r="I14" s="20"/>
      <c r="J14" s="20"/>
      <c r="K14" s="20"/>
      <c r="L14" s="20"/>
      <c r="M14" s="35" t="s">
        <v>96</v>
      </c>
      <c r="N14" s="22" t="s">
        <v>504</v>
      </c>
      <c r="O14" s="23" t="s">
        <v>503</v>
      </c>
    </row>
    <row r="15" spans="1:15" ht="47.25">
      <c r="A15" s="20"/>
      <c r="B15" s="2" t="str">
        <f>IF(T!$D$2=T!$M$2,M15,IF(T!$D$2=T!$N$2,N15,O15))</f>
        <v>Should the null hypothesis be rejected? (yes=1, no=0)</v>
      </c>
      <c r="C15" s="3"/>
      <c r="D15" s="20"/>
      <c r="E15" s="20"/>
      <c r="F15" s="20"/>
      <c r="G15" s="20"/>
      <c r="H15" s="20"/>
      <c r="I15" s="20"/>
      <c r="J15" s="20"/>
      <c r="K15" s="20"/>
      <c r="L15" s="20"/>
      <c r="M15" s="35" t="s">
        <v>97</v>
      </c>
      <c r="N15" s="22" t="s">
        <v>183</v>
      </c>
      <c r="O15" s="23" t="s">
        <v>199</v>
      </c>
    </row>
    <row r="16" spans="1:15" ht="31.5">
      <c r="A16" s="20"/>
      <c r="B16" s="2" t="str">
        <f>IF(T!$D$2=T!$M$2,M16,IF(T!$D$2=T!$N$2,N16,O16))</f>
        <v>Is there a significant deviation? (yes=1, no=0)</v>
      </c>
      <c r="C16" s="3"/>
      <c r="D16" s="20"/>
      <c r="E16" s="20"/>
      <c r="F16" s="20"/>
      <c r="G16" s="20"/>
      <c r="H16" s="20"/>
      <c r="I16" s="20"/>
      <c r="J16" s="20"/>
      <c r="K16" s="20"/>
      <c r="L16" s="20"/>
      <c r="M16" s="35" t="s">
        <v>171</v>
      </c>
      <c r="N16" s="22" t="s">
        <v>472</v>
      </c>
      <c r="O16" s="23" t="s">
        <v>473</v>
      </c>
    </row>
    <row r="17" spans="1:15" ht="31.5">
      <c r="A17" s="20"/>
      <c r="B17" s="2" t="str">
        <f>IF(T!$D$2=T!$M$2,M17,IF(T!$D$2=T!$N$2,N17,O17))</f>
        <v>What is the possible decision error?  (α=1, β=2)</v>
      </c>
      <c r="C17" s="3"/>
      <c r="D17" s="20"/>
      <c r="E17" s="20"/>
      <c r="F17" s="20"/>
      <c r="G17" s="20"/>
      <c r="H17" s="20"/>
      <c r="I17" s="20"/>
      <c r="J17" s="20"/>
      <c r="K17" s="20"/>
      <c r="L17" s="20"/>
      <c r="M17" s="35" t="s">
        <v>54</v>
      </c>
      <c r="N17" s="22" t="s">
        <v>185</v>
      </c>
      <c r="O17" s="23" t="s">
        <v>201</v>
      </c>
    </row>
    <row r="18" spans="1:15" ht="15.75">
      <c r="A18" s="20"/>
      <c r="B18" s="20"/>
      <c r="C18" s="20"/>
      <c r="D18" s="20"/>
      <c r="E18" s="20"/>
      <c r="F18" s="20"/>
      <c r="G18" s="20"/>
      <c r="H18" s="20"/>
      <c r="I18" s="20"/>
      <c r="J18" s="20"/>
      <c r="K18" s="20"/>
      <c r="L18" s="20"/>
    </row>
    <row r="19" spans="1:15" ht="15.75">
      <c r="B19" s="4"/>
      <c r="M19" s="35" t="s">
        <v>17</v>
      </c>
      <c r="N19" s="22" t="s">
        <v>474</v>
      </c>
      <c r="O19" s="23" t="s">
        <v>478</v>
      </c>
    </row>
    <row r="20" spans="1:15" ht="15.75">
      <c r="B20" s="4"/>
      <c r="M20" s="35" t="s">
        <v>13</v>
      </c>
      <c r="N20" s="22" t="s">
        <v>475</v>
      </c>
      <c r="O20" s="23" t="s">
        <v>479</v>
      </c>
    </row>
    <row r="21" spans="1:15" ht="15.75">
      <c r="B21" s="4"/>
      <c r="M21" s="35" t="s">
        <v>169</v>
      </c>
      <c r="N21" s="22" t="s">
        <v>398</v>
      </c>
      <c r="O21" s="23" t="s">
        <v>480</v>
      </c>
    </row>
    <row r="22" spans="1:15" ht="15.75">
      <c r="B22" s="4"/>
      <c r="M22" s="35" t="s">
        <v>170</v>
      </c>
      <c r="N22" s="22" t="s">
        <v>476</v>
      </c>
      <c r="O22" s="23" t="s">
        <v>481</v>
      </c>
    </row>
    <row r="23" spans="1:15" ht="15.75">
      <c r="B23" s="4"/>
      <c r="M23" s="35" t="s">
        <v>164</v>
      </c>
      <c r="N23" s="22" t="s">
        <v>399</v>
      </c>
      <c r="O23" s="23" t="s">
        <v>440</v>
      </c>
    </row>
    <row r="24" spans="1:15" ht="15.75">
      <c r="B24" s="4"/>
      <c r="M24" s="35" t="s">
        <v>165</v>
      </c>
      <c r="N24" s="22" t="s">
        <v>400</v>
      </c>
      <c r="O24" s="23" t="s">
        <v>441</v>
      </c>
    </row>
    <row r="25" spans="1:15" ht="15.75">
      <c r="B25" s="4"/>
      <c r="M25" s="35" t="s">
        <v>166</v>
      </c>
      <c r="N25" s="22" t="s">
        <v>401</v>
      </c>
      <c r="O25" s="23" t="s">
        <v>442</v>
      </c>
    </row>
    <row r="26" spans="1:15" ht="15.75">
      <c r="B26" s="4"/>
      <c r="M26" s="35" t="s">
        <v>167</v>
      </c>
      <c r="N26" s="22" t="s">
        <v>477</v>
      </c>
      <c r="O26" s="23" t="s">
        <v>443</v>
      </c>
    </row>
    <row r="27" spans="1:15" ht="15.75">
      <c r="B27" s="4"/>
      <c r="M27" s="35" t="s">
        <v>168</v>
      </c>
      <c r="N27" s="22" t="s">
        <v>263</v>
      </c>
      <c r="O27" s="23" t="s">
        <v>264</v>
      </c>
    </row>
    <row r="28" spans="1:15" ht="15.75">
      <c r="N28" s="22"/>
      <c r="O28" s="23"/>
    </row>
    <row r="29" spans="1:15" ht="15.75">
      <c r="M29" s="35" t="s">
        <v>491</v>
      </c>
      <c r="N29" s="22" t="s">
        <v>493</v>
      </c>
      <c r="O29" s="23" t="s">
        <v>492</v>
      </c>
    </row>
    <row r="30" spans="1:15" ht="15.75">
      <c r="M30" t="str">
        <f>IF(T!$D$2=T!$M$2,M29,IF(T!$D$2=T!$N$2,N29,O29))</f>
        <v>The Confidence Interval and the Significance Level</v>
      </c>
      <c r="N30" s="22"/>
      <c r="O30" s="23"/>
    </row>
    <row r="31" spans="1:15" ht="15.75">
      <c r="N31" s="22"/>
      <c r="O31" s="23"/>
    </row>
    <row r="32" spans="1:15" ht="15.75">
      <c r="M32" s="35" t="s">
        <v>494</v>
      </c>
      <c r="N32" s="22" t="s">
        <v>495</v>
      </c>
      <c r="O32" s="23" t="s">
        <v>496</v>
      </c>
    </row>
    <row r="33" spans="13:15" ht="15.75">
      <c r="M33" t="str">
        <f>IF(T!$D$2=T!$M$2,M32,IF(T!$D$2=T!$N$2,N32,O32))</f>
        <v>test statistic, t</v>
      </c>
      <c r="N33" s="22"/>
      <c r="O33" s="23"/>
    </row>
    <row r="34" spans="13:15" ht="15.75">
      <c r="N34" s="22"/>
      <c r="O34" s="23"/>
    </row>
    <row r="35" spans="13:15" ht="15.75">
      <c r="M35" s="35" t="s">
        <v>497</v>
      </c>
      <c r="N35" s="22" t="s">
        <v>498</v>
      </c>
      <c r="O35" s="23" t="s">
        <v>499</v>
      </c>
    </row>
    <row r="36" spans="13:15" ht="15.75">
      <c r="M36" t="str">
        <f>IF(T!$D$2=T!$M$2,M35,IF(T!$D$2=T!$N$2,N35,O35))</f>
        <v>probability density, dp/dt</v>
      </c>
      <c r="N36" s="22"/>
      <c r="O36" s="23"/>
    </row>
    <row r="37" spans="13:15" ht="15.75">
      <c r="N37" s="22"/>
      <c r="O37" s="23"/>
    </row>
    <row r="38" spans="13:15" ht="15.75">
      <c r="M38" s="35" t="s">
        <v>500</v>
      </c>
      <c r="N38" s="22" t="s">
        <v>501</v>
      </c>
      <c r="O38" s="23" t="s">
        <v>502</v>
      </c>
    </row>
    <row r="39" spans="13:15" ht="15.75">
      <c r="M39" t="str">
        <f>IF(T!$D$2=T!$M$2,M38,IF(T!$D$2=T!$N$2,N38,O38))</f>
        <v>The t-value and p-value of the Sample</v>
      </c>
      <c r="N39" s="22"/>
      <c r="O39" s="23"/>
    </row>
    <row r="40" spans="13:15" ht="15.75">
      <c r="N40" s="22"/>
      <c r="O40" s="23"/>
    </row>
    <row r="41" spans="13:15" ht="15.75">
      <c r="N41" s="22"/>
      <c r="O41" s="23"/>
    </row>
    <row r="42" spans="13:15" ht="15.75">
      <c r="N42" s="22"/>
      <c r="O42" s="23"/>
    </row>
    <row r="43" spans="13:15" ht="15.75">
      <c r="N43" s="22"/>
      <c r="O43" s="23"/>
    </row>
    <row r="44" spans="13:15" ht="15.75"/>
    <row r="45" spans="13:15" ht="15.75"/>
    <row r="46" spans="13:15" ht="15.75"/>
    <row r="47" spans="13:15" ht="15.75"/>
    <row r="48" spans="13:15" ht="15.75"/>
    <row r="49" ht="15.75"/>
    <row r="50" ht="15.75"/>
    <row r="51" ht="15.75"/>
    <row r="52" ht="15.75"/>
    <row r="53" ht="15.75"/>
    <row r="54" ht="15.75"/>
    <row r="55" ht="15.75"/>
    <row r="56" ht="15.75"/>
    <row r="57" ht="15.75"/>
    <row r="58" ht="15.75"/>
    <row r="59" ht="15.75"/>
    <row r="60" ht="15.75"/>
    <row r="61" ht="15.75"/>
    <row r="62" ht="15.75"/>
    <row r="63" ht="15.75"/>
    <row r="64" ht="15.75"/>
    <row r="65" ht="15.75"/>
    <row r="66" ht="15.75"/>
    <row r="67" ht="15.75"/>
    <row r="68" ht="15.75"/>
    <row r="69" ht="15.75"/>
    <row r="70" ht="15.75"/>
    <row r="71" ht="15.75"/>
    <row r="72" ht="15.75"/>
    <row r="73" ht="15.75"/>
    <row r="74" ht="15.75"/>
    <row r="75" ht="15.75"/>
    <row r="76" ht="15.75"/>
    <row r="77" ht="15.75"/>
    <row r="78" ht="15.75"/>
    <row r="79" ht="15.75"/>
    <row r="80" ht="15.75"/>
    <row r="81" ht="15.75"/>
    <row r="82" ht="15.75"/>
    <row r="83" ht="15.75"/>
    <row r="84" ht="15.75"/>
    <row r="85" ht="15.75"/>
    <row r="86" ht="15.75"/>
    <row r="87" ht="15.75"/>
    <row r="88" ht="15.75"/>
    <row r="89" ht="15.75"/>
    <row r="90" ht="15.75"/>
    <row r="91" ht="15.75"/>
    <row r="92" ht="15.75"/>
    <row r="93" ht="15.75"/>
    <row r="94" ht="15.75"/>
    <row r="95" ht="15.75"/>
    <row r="96" ht="15.75"/>
    <row r="97" ht="15.75"/>
    <row r="98" ht="15.75"/>
    <row r="99" ht="15.75"/>
    <row r="100" ht="15.75"/>
    <row r="101" ht="15.75"/>
    <row r="102" ht="15.75"/>
    <row r="103" ht="15.75"/>
    <row r="104" ht="15.75"/>
    <row r="105" ht="15.75"/>
    <row r="106" ht="15.75"/>
    <row r="107" ht="15.75"/>
    <row r="108" ht="15.75"/>
    <row r="109" ht="15.75"/>
    <row r="110" ht="15.75"/>
    <row r="111" ht="15.75"/>
    <row r="112" ht="15.75"/>
    <row r="113" ht="15.75"/>
    <row r="114" ht="15.75"/>
    <row r="115" ht="15.75"/>
    <row r="116" ht="15.75"/>
    <row r="117" ht="15.75"/>
    <row r="118" ht="15.75"/>
    <row r="119" ht="15.75"/>
    <row r="120" ht="15.75"/>
    <row r="121" ht="15.75"/>
    <row r="122" ht="15.75"/>
    <row r="123" ht="15.75"/>
    <row r="124" ht="15.75"/>
    <row r="125" ht="15.75"/>
    <row r="126" ht="15.75"/>
    <row r="127" ht="15.75"/>
    <row r="128" ht="15.75"/>
    <row r="129" ht="15.75"/>
    <row r="130" ht="15.75"/>
    <row r="131" ht="15.75"/>
    <row r="132" ht="15.75"/>
    <row r="133" ht="15.75"/>
    <row r="134" ht="15.75"/>
    <row r="135" ht="15.75"/>
    <row r="136" ht="15.75"/>
    <row r="137" ht="15.75"/>
    <row r="138" ht="15.75"/>
    <row r="139" ht="15.75"/>
    <row r="140" ht="15.75"/>
    <row r="141" ht="15.75"/>
    <row r="142" ht="15.75"/>
    <row r="143" ht="15.75"/>
    <row r="144" ht="15.75"/>
    <row r="145" ht="15.75"/>
    <row r="146" ht="15.75"/>
    <row r="147" ht="15.75"/>
    <row r="148" ht="15.75"/>
    <row r="149" ht="15.75"/>
    <row r="150" ht="15.75"/>
    <row r="151" ht="15.75"/>
    <row r="152" ht="15.75"/>
    <row r="153" ht="15.75"/>
    <row r="154" ht="15.75"/>
    <row r="155" ht="15.75"/>
    <row r="156" ht="15.75"/>
    <row r="157" ht="15.75"/>
    <row r="158" ht="15.75"/>
    <row r="159" ht="15.75"/>
    <row r="160" ht="15.75"/>
    <row r="161" ht="15.75"/>
    <row r="162" ht="15.75"/>
    <row r="163" ht="15.75"/>
    <row r="164" ht="15.75"/>
    <row r="165" ht="15.75"/>
    <row r="166" ht="15.75"/>
    <row r="167" ht="15.75"/>
    <row r="168" ht="15.75"/>
    <row r="169" ht="15.75"/>
    <row r="170" ht="15.75"/>
    <row r="171" ht="15.75"/>
    <row r="172" ht="15.75"/>
    <row r="173" ht="15.75"/>
    <row r="174" ht="15.75"/>
    <row r="175" ht="15.75"/>
    <row r="176" ht="15.75"/>
    <row r="177" ht="15.75"/>
    <row r="178" ht="15.75"/>
    <row r="179" ht="15.75"/>
    <row r="180" ht="15.75"/>
    <row r="181" ht="15.75"/>
    <row r="182" ht="15.75"/>
    <row r="183" ht="15.75"/>
    <row r="184" ht="15.75"/>
    <row r="185" ht="15.75"/>
    <row r="186" ht="15.75"/>
    <row r="187" ht="15.75"/>
    <row r="188" ht="15.75"/>
    <row r="189" ht="15.75"/>
    <row r="190" ht="15.75"/>
    <row r="191" ht="15.75"/>
    <row r="192" ht="15.75"/>
    <row r="193" ht="15.75"/>
    <row r="194" ht="15.75"/>
    <row r="195" ht="15.75"/>
    <row r="196" ht="15.75"/>
    <row r="197" ht="15.75"/>
    <row r="198" ht="15.75"/>
    <row r="199" ht="15.75"/>
    <row r="200" ht="15.75"/>
    <row r="201" ht="15.75"/>
    <row r="202" ht="15.75"/>
    <row r="203" ht="15.75"/>
    <row r="204" ht="15.75"/>
    <row r="205" ht="15.75"/>
    <row r="206" ht="15.75"/>
    <row r="207" ht="15.75"/>
    <row r="208" ht="15.75"/>
    <row r="209" ht="15.75"/>
    <row r="210" ht="15.75"/>
    <row r="211" ht="15.75"/>
    <row r="212" ht="15.75"/>
    <row r="213" ht="15.75"/>
    <row r="214" ht="15.75"/>
    <row r="215" ht="15.75"/>
    <row r="216" ht="15.75"/>
    <row r="217" ht="15.75"/>
    <row r="218" ht="15.75"/>
    <row r="219" ht="15.75"/>
    <row r="220" ht="15.75"/>
    <row r="221" ht="15.75"/>
    <row r="222" ht="15.75"/>
    <row r="223" ht="15.75"/>
    <row r="224" ht="15.75"/>
    <row r="225" ht="15.75"/>
    <row r="226" ht="15.75"/>
    <row r="227" ht="15.75"/>
    <row r="228" ht="15.75"/>
    <row r="229" ht="15.75"/>
    <row r="230" ht="15.75"/>
    <row r="231" ht="15.75"/>
    <row r="232" ht="15.75"/>
    <row r="233" ht="15.75"/>
    <row r="234" ht="15.75"/>
    <row r="235" ht="15.75"/>
    <row r="236" ht="15.75"/>
    <row r="237" ht="15.75"/>
    <row r="238" ht="15.75"/>
    <row r="239" ht="15.75"/>
    <row r="240" ht="15.75"/>
    <row r="241" ht="15.75"/>
    <row r="242" ht="15.75"/>
    <row r="243" ht="15.75"/>
    <row r="244" ht="15.75"/>
    <row r="245" ht="15.75"/>
    <row r="246" ht="15.75"/>
    <row r="247" ht="15.75"/>
    <row r="248" ht="15.75"/>
    <row r="249" ht="15.75"/>
    <row r="250" ht="15.75"/>
    <row r="251" ht="15.75"/>
    <row r="252" ht="15.75"/>
    <row r="253" ht="15.75"/>
    <row r="254" ht="15.75"/>
    <row r="255" ht="15.75"/>
    <row r="256" ht="15.75"/>
    <row r="257" ht="15.75"/>
    <row r="258" ht="15.75"/>
    <row r="259" ht="15.75"/>
    <row r="260" ht="15.75"/>
    <row r="261" ht="15.75"/>
    <row r="262" ht="15.75"/>
    <row r="263" ht="15.75"/>
    <row r="264" ht="15.75"/>
    <row r="265" ht="15.75"/>
    <row r="266" ht="15.75"/>
    <row r="267" ht="15.75"/>
    <row r="268" ht="15.75"/>
    <row r="269" ht="15.75"/>
    <row r="270" ht="15.75"/>
    <row r="271" ht="15.75"/>
    <row r="272" ht="15.75"/>
    <row r="273" ht="15.75"/>
    <row r="274" ht="15.75"/>
    <row r="275" ht="15.75"/>
    <row r="276" ht="15.75"/>
    <row r="277" ht="15.75"/>
    <row r="278" ht="15.75"/>
    <row r="279" ht="15.75"/>
    <row r="280" ht="15.75"/>
    <row r="281" ht="15.75"/>
    <row r="282" ht="15.75"/>
    <row r="283" ht="15.75"/>
    <row r="284" ht="15.75"/>
    <row r="285" ht="15.75"/>
    <row r="286" ht="15.75"/>
    <row r="287" ht="15.75"/>
    <row r="288" ht="15.75"/>
    <row r="289" ht="15.75"/>
    <row r="290" ht="15.75"/>
    <row r="291" ht="15.75"/>
    <row r="292" ht="15.75"/>
    <row r="293" ht="15.75"/>
    <row r="294" ht="15.75"/>
    <row r="295" ht="15.75"/>
    <row r="296" ht="15.75"/>
    <row r="297" ht="15.75"/>
    <row r="298" ht="15.75"/>
    <row r="299" ht="15.75"/>
    <row r="300" ht="15.75"/>
    <row r="301" ht="15.75"/>
    <row r="302" ht="15.75"/>
    <row r="303" ht="15.75"/>
    <row r="304" ht="15.75"/>
    <row r="305" ht="15.75"/>
    <row r="306" ht="15.75"/>
    <row r="307" ht="15.75"/>
    <row r="308" ht="15.75"/>
    <row r="309" ht="15.75"/>
    <row r="310" ht="15.75"/>
    <row r="311" ht="15.75"/>
    <row r="312" ht="15.75"/>
    <row r="313" ht="15.75"/>
    <row r="314" ht="15.75"/>
    <row r="315" ht="15.75"/>
    <row r="316" ht="15.75"/>
    <row r="317" ht="15.75"/>
    <row r="318" ht="15.75"/>
    <row r="319" ht="15.75"/>
    <row r="320" ht="15.75"/>
    <row r="321" ht="15.75"/>
    <row r="322" ht="15.75"/>
    <row r="323" ht="15.75"/>
    <row r="324" ht="15.75"/>
    <row r="325" ht="15.75"/>
    <row r="326" ht="15.75"/>
    <row r="327" ht="15.75"/>
    <row r="328" ht="15.75"/>
    <row r="329" ht="15.75"/>
    <row r="330" ht="15.75"/>
    <row r="331" ht="15.75"/>
    <row r="332" ht="15.75"/>
    <row r="333" ht="15.75"/>
    <row r="334" ht="15.75"/>
    <row r="335" ht="15.75"/>
    <row r="336" ht="15.75"/>
    <row r="337" ht="15.75"/>
    <row r="338" ht="15.75"/>
    <row r="339" ht="15.75"/>
    <row r="340" ht="15.75"/>
    <row r="341" ht="15.75"/>
    <row r="342" ht="15.75"/>
    <row r="343" ht="15.75"/>
    <row r="344" ht="15.75"/>
    <row r="345" ht="15.75"/>
    <row r="346" ht="15.75"/>
    <row r="347" ht="15.75"/>
    <row r="348" ht="15.75"/>
    <row r="349" ht="15.75"/>
    <row r="350" ht="15.75"/>
    <row r="351" ht="15.75"/>
    <row r="352" ht="15.75"/>
    <row r="353" ht="15.75"/>
    <row r="354" ht="15.75"/>
    <row r="355" ht="15.75"/>
    <row r="356" ht="15.75"/>
    <row r="357" ht="15.75"/>
    <row r="358" ht="15.75"/>
    <row r="359" ht="15.75"/>
    <row r="360" ht="15.75"/>
    <row r="361" ht="15.75"/>
    <row r="362" ht="15.75"/>
    <row r="363" ht="15.75"/>
    <row r="364" ht="15.75"/>
    <row r="365" ht="15.75"/>
    <row r="366" ht="15.75"/>
    <row r="367" ht="15.75"/>
    <row r="368" ht="15.75"/>
    <row r="369" ht="15.75"/>
    <row r="370" ht="15.75"/>
    <row r="371" ht="15.75"/>
    <row r="372" ht="15.75"/>
    <row r="373" ht="15.75"/>
    <row r="374" ht="15.75"/>
    <row r="375" ht="15.75"/>
    <row r="376" ht="15.75"/>
    <row r="377" ht="15.75"/>
    <row r="378" ht="15.75"/>
    <row r="379" ht="15.75"/>
    <row r="380" ht="15.75"/>
    <row r="381" ht="15.75"/>
    <row r="382" ht="15.75"/>
    <row r="383" ht="15.75"/>
    <row r="384" ht="15.75"/>
    <row r="385" ht="15.75"/>
    <row r="386" ht="15.75"/>
    <row r="387" ht="15.75"/>
    <row r="388" ht="15.75"/>
    <row r="389" ht="15.75"/>
    <row r="390" ht="15.75"/>
    <row r="391" ht="15.75"/>
    <row r="392" ht="15.75"/>
    <row r="393" ht="15.75"/>
    <row r="394" ht="15.75"/>
    <row r="395" ht="15.75"/>
    <row r="396" ht="15.75"/>
    <row r="397" ht="15.75"/>
    <row r="398" ht="15.75"/>
    <row r="399" ht="15.75"/>
    <row r="400" ht="15.75"/>
    <row r="401" ht="15.75"/>
    <row r="402" ht="15.75"/>
    <row r="403" ht="15.75"/>
    <row r="404" ht="15.75"/>
    <row r="405" ht="15.75"/>
    <row r="406" ht="15.75"/>
    <row r="407" ht="15.75"/>
    <row r="408" ht="15.75"/>
    <row r="409" ht="15.75"/>
    <row r="410" ht="15.75"/>
    <row r="411" ht="15.75"/>
    <row r="412" ht="15.75"/>
    <row r="413" ht="15.75"/>
    <row r="414" ht="15.75"/>
    <row r="415" ht="15.75"/>
    <row r="416" ht="15.75"/>
    <row r="417" ht="15.75"/>
    <row r="418" ht="15.75"/>
    <row r="419" ht="15.75"/>
    <row r="420" ht="15.75"/>
    <row r="421" ht="15.75"/>
    <row r="422" ht="15.75"/>
    <row r="423" ht="15.75"/>
    <row r="424" ht="15.75"/>
    <row r="425" ht="15.75"/>
    <row r="426" ht="15.75"/>
    <row r="427" ht="15.75"/>
    <row r="428" ht="15.75"/>
    <row r="429" ht="15.75"/>
    <row r="430" ht="15.75"/>
    <row r="431" ht="15.75"/>
    <row r="432" ht="15.75"/>
    <row r="433" ht="15.75"/>
    <row r="434" ht="15.75"/>
    <row r="435" ht="15.75"/>
    <row r="436" ht="15.75"/>
    <row r="437" ht="15.75"/>
    <row r="438" ht="15.75"/>
    <row r="439" ht="15.75"/>
    <row r="440" ht="15.75"/>
    <row r="441" ht="15.75"/>
    <row r="442" ht="15.75"/>
    <row r="443" ht="15.75"/>
    <row r="444" ht="15.75"/>
    <row r="445" ht="15.75"/>
    <row r="446" ht="15.75"/>
    <row r="447" ht="15.75"/>
    <row r="448" ht="15.75"/>
    <row r="449" ht="15.75"/>
    <row r="450" ht="15.75"/>
    <row r="451" ht="15.75"/>
    <row r="452" ht="15.75"/>
    <row r="453" ht="15.75"/>
    <row r="454" ht="15.75"/>
    <row r="455" ht="15.75"/>
    <row r="456" ht="15.75"/>
    <row r="457" ht="15.75"/>
    <row r="458" ht="15.75"/>
    <row r="459" ht="15.75"/>
    <row r="460" ht="15.75"/>
    <row r="461" ht="15.75"/>
    <row r="462" ht="15.75"/>
    <row r="463" ht="15.75"/>
    <row r="464" ht="15.75"/>
    <row r="465" ht="15.75"/>
    <row r="466" ht="15.75"/>
    <row r="467" ht="15.75"/>
    <row r="468" ht="15.75"/>
    <row r="469" ht="15.75"/>
    <row r="470" ht="15.75"/>
    <row r="471" ht="15.75"/>
    <row r="472" ht="15.75"/>
    <row r="473" ht="15.75"/>
    <row r="474" ht="15.75"/>
    <row r="475" ht="15.75"/>
    <row r="476" ht="15.75"/>
    <row r="477" ht="15.75"/>
    <row r="478" ht="15.75"/>
    <row r="479" ht="15.75"/>
    <row r="480" ht="15.75"/>
    <row r="481" ht="15.75"/>
    <row r="482" ht="15.75"/>
    <row r="483" ht="15.75"/>
    <row r="484" ht="15.75"/>
    <row r="485" ht="15.75"/>
    <row r="486" ht="15.75"/>
    <row r="487" ht="15.75"/>
    <row r="488" ht="15.75"/>
    <row r="489" ht="15.75"/>
    <row r="490" ht="15.75"/>
    <row r="491" ht="15.75"/>
    <row r="492" ht="15.75"/>
    <row r="493" ht="15.75"/>
    <row r="494" ht="15.75"/>
    <row r="495" ht="15.75"/>
    <row r="496" ht="15.75"/>
    <row r="497" ht="15.75"/>
    <row r="498" ht="15.75"/>
    <row r="499" ht="15.75"/>
    <row r="500" ht="15.75"/>
    <row r="501" ht="15.75"/>
    <row r="502" ht="15.75"/>
    <row r="503" ht="15.75"/>
    <row r="504" ht="15.75"/>
    <row r="505" ht="15.75"/>
    <row r="506" ht="15.75"/>
    <row r="507" ht="15.75"/>
    <row r="508" ht="15.75"/>
    <row r="509" ht="15.75"/>
    <row r="510" ht="15.75"/>
    <row r="511" ht="15.75"/>
    <row r="512" ht="15.75"/>
    <row r="513" ht="15.75"/>
    <row r="514" ht="15.75"/>
    <row r="515" ht="15.75"/>
    <row r="516" ht="15.75"/>
    <row r="517" ht="15.75"/>
    <row r="518" ht="15.75"/>
    <row r="519" ht="15.75"/>
    <row r="520" ht="15.75"/>
    <row r="521" ht="15.75"/>
    <row r="522" ht="15.75"/>
    <row r="523" ht="15.75"/>
    <row r="524" ht="15.75"/>
    <row r="525" ht="15.75"/>
    <row r="526" ht="15.75"/>
    <row r="527" ht="15.75"/>
    <row r="528" ht="15.75"/>
    <row r="529" ht="15.75"/>
    <row r="530" ht="15.75"/>
    <row r="531" ht="15.75"/>
    <row r="532" ht="15.75"/>
    <row r="533" ht="15.75"/>
    <row r="534" ht="15.75"/>
    <row r="535" ht="15.75"/>
    <row r="536" ht="15.75"/>
    <row r="537" ht="15.75"/>
    <row r="538" ht="15.75"/>
    <row r="539" ht="15.75"/>
    <row r="540" ht="15.75"/>
    <row r="541" ht="15.75"/>
    <row r="542" ht="15.75"/>
    <row r="543" ht="15.75"/>
    <row r="544" ht="15.75"/>
    <row r="545" ht="15.75"/>
    <row r="546" ht="15.75"/>
    <row r="547" ht="15.75"/>
    <row r="548" ht="15.75"/>
    <row r="549" ht="15.75"/>
    <row r="550" ht="15.75"/>
    <row r="551" ht="15.75"/>
    <row r="552" ht="15.75"/>
    <row r="553" ht="15.75"/>
    <row r="554" ht="15.75"/>
    <row r="555" ht="15.75"/>
    <row r="556" ht="15.75"/>
    <row r="557" ht="15.75"/>
    <row r="558" ht="15.75"/>
    <row r="559" ht="15.75"/>
    <row r="560" ht="15.75"/>
    <row r="561" ht="15.75"/>
    <row r="562" ht="15.75"/>
    <row r="563" ht="15.75"/>
    <row r="564" ht="15.75"/>
    <row r="565" ht="15.75"/>
    <row r="566" ht="15.75"/>
    <row r="567" ht="15.75"/>
    <row r="568" ht="15.75"/>
    <row r="569" ht="15.75"/>
    <row r="570" ht="15.75"/>
    <row r="571" ht="15.75"/>
    <row r="572" ht="15.75"/>
    <row r="573" ht="15.75"/>
    <row r="574" ht="15.75"/>
    <row r="575" ht="15.75"/>
    <row r="576" ht="15.75"/>
    <row r="577" ht="15.75"/>
    <row r="578" ht="15.75"/>
    <row r="579" ht="15.75"/>
    <row r="580" ht="15.75"/>
    <row r="581" ht="15.75"/>
    <row r="582" ht="15.75"/>
    <row r="583" ht="15.75"/>
    <row r="584" ht="15.75"/>
    <row r="585" ht="15.75"/>
    <row r="586" ht="15.75"/>
    <row r="587" ht="15.75"/>
    <row r="588" ht="15.75"/>
    <row r="589" ht="15.75"/>
    <row r="590" ht="15.75"/>
    <row r="591" ht="15.75"/>
    <row r="592" ht="15.75"/>
    <row r="593" ht="15.75"/>
    <row r="594" ht="15.75"/>
    <row r="595" ht="15.75"/>
    <row r="596" ht="15.75"/>
    <row r="597" ht="15.75"/>
    <row r="598" ht="15.75"/>
    <row r="599" ht="15.75"/>
    <row r="600" ht="15.75"/>
    <row r="601" ht="15.75"/>
    <row r="602" ht="15.75"/>
    <row r="603" ht="15.75"/>
    <row r="604" ht="15.75"/>
    <row r="605" ht="15.75"/>
    <row r="606" ht="15.75"/>
    <row r="607" ht="15.75"/>
    <row r="608" ht="15.75"/>
    <row r="609" ht="15.75"/>
    <row r="610" ht="15.75"/>
    <row r="611" ht="15.75"/>
    <row r="612" ht="15.75"/>
    <row r="613" ht="15.75"/>
    <row r="614" ht="15.75"/>
    <row r="615" ht="15.75"/>
    <row r="616" ht="15.75"/>
    <row r="617" ht="15.75"/>
    <row r="618" ht="15.75"/>
    <row r="619" ht="15.75"/>
    <row r="620" ht="15.75"/>
    <row r="621" ht="15.75"/>
    <row r="622" ht="15.75"/>
    <row r="623" ht="15.75"/>
    <row r="624" ht="15.75"/>
    <row r="625" ht="15.75"/>
    <row r="626" ht="15.75"/>
    <row r="627" ht="15.75"/>
    <row r="628" ht="15.75"/>
    <row r="629" ht="15.75"/>
    <row r="630" ht="15.75"/>
    <row r="631" ht="15.75"/>
    <row r="632" ht="15.75"/>
    <row r="633" ht="15.75"/>
    <row r="634" ht="15.75"/>
    <row r="635" ht="15.75"/>
    <row r="636" ht="15.75"/>
    <row r="637" ht="15.75"/>
    <row r="638" ht="15.75"/>
    <row r="639" ht="15.75"/>
    <row r="640" ht="15.75"/>
    <row r="641" ht="15.75"/>
    <row r="642" ht="15.75"/>
    <row r="643" ht="15.75"/>
    <row r="644" ht="15.75"/>
    <row r="645" ht="15.75"/>
    <row r="646" ht="15.75"/>
    <row r="647" ht="15.75"/>
    <row r="648" ht="15.75"/>
    <row r="649" ht="15.75"/>
    <row r="650" ht="15.75"/>
    <row r="651" ht="15.75"/>
    <row r="652" ht="15.75"/>
    <row r="653" ht="15.75"/>
    <row r="654" ht="15.75"/>
    <row r="655" ht="15.75"/>
    <row r="656" ht="15.75"/>
    <row r="657" ht="15.75"/>
    <row r="658" ht="15.75"/>
    <row r="659" ht="15.75"/>
    <row r="660" ht="15.75"/>
    <row r="661" ht="15.75"/>
    <row r="662" ht="15.75"/>
    <row r="663" ht="15.75"/>
    <row r="664" ht="15.75"/>
    <row r="665" ht="15.75"/>
    <row r="666" ht="15.75"/>
    <row r="667" ht="15.75"/>
    <row r="668" ht="15.75"/>
    <row r="669" ht="15.75"/>
    <row r="670" ht="15.75"/>
    <row r="671" ht="15.75"/>
    <row r="672" ht="15.75"/>
    <row r="673" ht="15.75"/>
    <row r="674" ht="15.75"/>
    <row r="675" ht="15.75"/>
    <row r="676" ht="15.75"/>
    <row r="677" ht="15.75"/>
    <row r="678" ht="15.75"/>
    <row r="679" ht="15.75"/>
    <row r="680" ht="15.75"/>
    <row r="681" ht="15.75"/>
    <row r="682" ht="15.75"/>
    <row r="683" ht="15.75"/>
    <row r="684" ht="15.75"/>
    <row r="685" ht="15.75"/>
    <row r="686" ht="15.75"/>
    <row r="687" ht="15.75"/>
    <row r="688" ht="15.75"/>
    <row r="689" ht="15.75"/>
    <row r="690" ht="15.75"/>
    <row r="691" ht="15.75"/>
    <row r="692" ht="15.75"/>
    <row r="693" ht="15.75"/>
    <row r="694" ht="15.75"/>
    <row r="695" ht="15.75"/>
    <row r="696" ht="15.75"/>
    <row r="697" ht="15.75"/>
    <row r="698" ht="15.75"/>
    <row r="699" ht="15.75"/>
    <row r="700" ht="15.75"/>
    <row r="701" ht="15.75"/>
    <row r="702" ht="15.75"/>
    <row r="703" ht="15.75"/>
    <row r="704" ht="15.75"/>
    <row r="705" ht="15.75"/>
    <row r="706" ht="15.75"/>
    <row r="707" ht="15.75"/>
    <row r="708" ht="15.75"/>
    <row r="709" ht="15.75"/>
    <row r="710" ht="15.75"/>
    <row r="711" ht="15.75"/>
    <row r="712" ht="15.75"/>
    <row r="713" ht="15.75"/>
    <row r="714" ht="15.75"/>
    <row r="715" ht="15.75"/>
    <row r="716" ht="15.75"/>
    <row r="717" ht="15.75"/>
    <row r="718" ht="15.75"/>
    <row r="719" ht="15.75"/>
    <row r="720" ht="15.75"/>
    <row r="721" ht="15.75"/>
    <row r="722" ht="15.75"/>
    <row r="723" ht="15.75"/>
    <row r="724" ht="15.75"/>
    <row r="725" ht="15.75"/>
    <row r="726" ht="15.75"/>
    <row r="727" ht="15.75"/>
    <row r="728" ht="15.75"/>
    <row r="729" ht="15.75"/>
    <row r="730" ht="15.75"/>
    <row r="731" ht="15.75"/>
    <row r="732" ht="15.75"/>
    <row r="733" ht="15.75"/>
    <row r="734" ht="15.75"/>
    <row r="735" ht="15.75"/>
    <row r="736" ht="15.75"/>
    <row r="737" ht="15.75"/>
    <row r="738" ht="15.75"/>
    <row r="739" ht="15.75"/>
    <row r="740" ht="15.75"/>
    <row r="741" ht="15.75"/>
    <row r="742" ht="15.75"/>
    <row r="743" ht="15.75"/>
    <row r="744" ht="15.75"/>
    <row r="745" ht="15.75"/>
    <row r="746" ht="15.75"/>
    <row r="747" ht="15.75"/>
    <row r="748" ht="15.75"/>
    <row r="749" ht="15.75"/>
    <row r="750" ht="15.75"/>
    <row r="751" ht="15.75"/>
    <row r="752" ht="15.75"/>
    <row r="753" ht="15.75"/>
    <row r="754" ht="15.75"/>
    <row r="755" ht="15.75"/>
    <row r="756" ht="15.75"/>
    <row r="757" ht="15.75"/>
    <row r="758" ht="15.75"/>
    <row r="759" ht="15.75"/>
    <row r="760" ht="15.75"/>
    <row r="761" ht="15.75"/>
    <row r="762" ht="15.75"/>
    <row r="763" ht="15.75"/>
    <row r="764" ht="15.75"/>
    <row r="765" ht="15.75"/>
    <row r="766" ht="15.75"/>
    <row r="767" ht="15.75"/>
    <row r="768" ht="15.75"/>
    <row r="769" ht="15.75"/>
    <row r="770" ht="15.75"/>
    <row r="771" ht="15.75"/>
    <row r="772" ht="15.75"/>
    <row r="773" ht="15.75"/>
    <row r="774" ht="15.75"/>
    <row r="775" ht="15.75"/>
    <row r="776" ht="15.75"/>
    <row r="777" ht="15.75"/>
    <row r="778" ht="15.75"/>
    <row r="779" ht="15.75"/>
    <row r="780" ht="15.75"/>
    <row r="781" ht="15.75"/>
    <row r="782" ht="15.75"/>
    <row r="783" ht="15.75"/>
    <row r="784" ht="15.75"/>
    <row r="785" ht="15.75"/>
    <row r="786" ht="15.75"/>
    <row r="787" ht="15.75"/>
    <row r="788" ht="15.75"/>
    <row r="789" ht="15.75"/>
    <row r="790" ht="15.75"/>
    <row r="791" ht="15.75"/>
    <row r="792" ht="15.75"/>
    <row r="793" ht="15.75"/>
    <row r="794" ht="15.75"/>
    <row r="795" ht="15.75"/>
    <row r="796" ht="15.75"/>
    <row r="797" ht="15.75"/>
    <row r="798" ht="15.75"/>
    <row r="799" ht="15.75"/>
    <row r="800" ht="15.75"/>
    <row r="801" ht="15.75"/>
    <row r="802" ht="15.75"/>
    <row r="803" ht="15.75"/>
    <row r="804" ht="15.75"/>
    <row r="805" ht="15.75"/>
    <row r="806" ht="15.75"/>
    <row r="807" ht="15.75"/>
    <row r="808" ht="15.75"/>
    <row r="809" ht="15.75"/>
    <row r="810" ht="15.75"/>
    <row r="811" ht="15.75"/>
    <row r="812" ht="15.75"/>
    <row r="813" ht="15.75"/>
    <row r="814" ht="15.75"/>
    <row r="815" ht="15.75"/>
    <row r="816" ht="15.75"/>
    <row r="817" ht="15.75"/>
    <row r="818" ht="15.75"/>
    <row r="819" ht="15.75"/>
    <row r="820" ht="15.75"/>
    <row r="821" ht="15.75"/>
    <row r="822" ht="15.75"/>
    <row r="823" ht="15.75"/>
    <row r="824" ht="15.75"/>
    <row r="825" ht="15.75"/>
    <row r="826" ht="15.75"/>
    <row r="827" ht="15.75"/>
    <row r="828" ht="15.75"/>
    <row r="829" ht="15.75"/>
    <row r="830" ht="15.75"/>
    <row r="831" ht="15.75"/>
    <row r="832" ht="15.75"/>
    <row r="833" ht="15.75"/>
    <row r="834" ht="15.75"/>
    <row r="835" ht="15.75"/>
    <row r="836" ht="15.75"/>
    <row r="837" ht="15.75"/>
    <row r="838" ht="15.75"/>
    <row r="839" ht="15.75"/>
    <row r="840" ht="15.75"/>
    <row r="841" ht="15.75"/>
    <row r="842" ht="15.75"/>
    <row r="843" ht="15.75"/>
    <row r="844" ht="15.75"/>
    <row r="845" ht="15.75"/>
    <row r="846" ht="15.75"/>
    <row r="847" ht="15.75"/>
    <row r="848" ht="15.75"/>
    <row r="849" ht="15.75"/>
    <row r="850" ht="15.75"/>
    <row r="851" ht="15.75"/>
    <row r="852" ht="15.75"/>
    <row r="853" ht="15.75"/>
    <row r="854" ht="15.75"/>
    <row r="855" ht="15.75"/>
    <row r="856" ht="15.75"/>
    <row r="857" ht="15.75"/>
    <row r="858" ht="15.75"/>
    <row r="859" ht="15.75"/>
    <row r="860" ht="15.75"/>
    <row r="861" ht="15.75"/>
    <row r="862" ht="15.75"/>
    <row r="863" ht="15.75"/>
    <row r="864" ht="15.75"/>
    <row r="865" ht="15.75"/>
    <row r="866" ht="15.75"/>
    <row r="867" ht="15.75"/>
    <row r="868" ht="15.75"/>
    <row r="869" ht="15.75"/>
    <row r="870" ht="15.75"/>
    <row r="871" ht="15.75"/>
    <row r="872" ht="15.75"/>
    <row r="873" ht="15.75"/>
    <row r="874" ht="15.75"/>
    <row r="875" ht="15.75"/>
    <row r="876" ht="15.75"/>
    <row r="877" ht="15.75"/>
    <row r="878" ht="15.75"/>
    <row r="879" ht="15.75"/>
    <row r="880" ht="15.75"/>
    <row r="881" ht="15.75"/>
    <row r="882" ht="15.75"/>
    <row r="883" ht="15.75"/>
    <row r="884" ht="15.75"/>
    <row r="885" ht="15.75"/>
    <row r="886" ht="15.75"/>
    <row r="887" ht="15.75"/>
    <row r="888" ht="15.75"/>
    <row r="889" ht="15.75"/>
    <row r="890" ht="15.75"/>
    <row r="891" ht="15.75"/>
    <row r="892" ht="15.75"/>
    <row r="893" ht="15.75"/>
    <row r="894" ht="15.75"/>
    <row r="895" ht="15.75"/>
    <row r="896" ht="15.75"/>
    <row r="897" ht="15.75"/>
    <row r="898" ht="15.75"/>
    <row r="899" ht="15.75"/>
    <row r="900" ht="15.75"/>
    <row r="901" ht="15.75"/>
    <row r="902" ht="15.75"/>
    <row r="903" ht="15.75"/>
    <row r="904" ht="15.75"/>
    <row r="905" ht="15.75"/>
    <row r="906" ht="15.75"/>
    <row r="907" ht="15.75"/>
    <row r="908" ht="15.75"/>
    <row r="909" ht="15.75"/>
    <row r="910" ht="15.75"/>
    <row r="911" ht="15.75"/>
    <row r="912" ht="15.75"/>
    <row r="913" ht="15.75"/>
    <row r="914" ht="15.75"/>
    <row r="915" ht="15.75"/>
    <row r="916" ht="15.75"/>
    <row r="917" ht="15.75"/>
    <row r="918" ht="15.75"/>
    <row r="919" ht="15.75"/>
    <row r="920" ht="15.75"/>
    <row r="921" ht="15.75"/>
    <row r="922" ht="15.75"/>
    <row r="923" ht="15.75"/>
    <row r="924" ht="15.75"/>
    <row r="925" ht="15.75"/>
    <row r="926" ht="15.75"/>
    <row r="927" ht="15.75"/>
    <row r="928" ht="15.75"/>
    <row r="929" ht="15.75"/>
    <row r="930" ht="15.75"/>
    <row r="931" ht="15.75"/>
    <row r="932" ht="15.75"/>
    <row r="933" ht="15.75"/>
    <row r="934" ht="15.75"/>
    <row r="935" ht="15.75"/>
    <row r="936" ht="15.75"/>
    <row r="937" ht="15.75"/>
    <row r="938" ht="15.75"/>
    <row r="939" ht="15.75"/>
    <row r="940" ht="15.75"/>
    <row r="941" ht="15.75"/>
    <row r="942" ht="15.75"/>
    <row r="943" ht="15.75"/>
    <row r="944" ht="15.75"/>
    <row r="945" ht="15.75"/>
    <row r="946" ht="15.75"/>
    <row r="947" ht="15.75"/>
    <row r="948" ht="15.75"/>
    <row r="949" ht="15.75"/>
    <row r="950" ht="15.75"/>
    <row r="951" ht="15.75"/>
    <row r="952" ht="15.75"/>
    <row r="953" ht="15.75"/>
    <row r="954" ht="15.75"/>
    <row r="955" ht="15.75"/>
    <row r="956" ht="15.75"/>
    <row r="957" ht="15.75"/>
    <row r="958" ht="15.75"/>
    <row r="959" ht="15.75"/>
    <row r="960" ht="15.75"/>
    <row r="961" ht="15.75"/>
    <row r="962" ht="15.75"/>
    <row r="963" ht="15.75"/>
    <row r="964" ht="15.75"/>
    <row r="965" ht="15.75"/>
    <row r="966" ht="15.75"/>
    <row r="967" ht="15.75"/>
    <row r="968" ht="15.75"/>
    <row r="969" ht="15.75"/>
    <row r="970" ht="15.75"/>
    <row r="971" ht="15.75"/>
    <row r="972" ht="15.75"/>
    <row r="973" ht="15.75"/>
    <row r="974" ht="15.75"/>
    <row r="975" ht="15.75"/>
    <row r="976" ht="15.75"/>
    <row r="977" ht="15.75"/>
    <row r="978" ht="15.75"/>
    <row r="979" ht="15.75"/>
    <row r="980" ht="15.75"/>
    <row r="981" ht="15.75"/>
    <row r="982" ht="15.75"/>
    <row r="983" ht="15.75"/>
    <row r="984" ht="15.75"/>
    <row r="985" ht="15.75"/>
    <row r="986" ht="15.75"/>
    <row r="987" ht="15.75"/>
    <row r="988" ht="15.75"/>
    <row r="989" ht="15.75"/>
    <row r="990" ht="15.75"/>
    <row r="991" ht="15.75"/>
    <row r="992" ht="15.75"/>
    <row r="993" ht="15.75"/>
    <row r="994" ht="15.75"/>
    <row r="995" ht="15.75"/>
    <row r="996" ht="15.75"/>
    <row r="997" ht="15.75"/>
    <row r="998" ht="15.75"/>
    <row r="999" ht="15.75"/>
    <row r="1000" ht="15.75"/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rgb="FFFF0000"/>
  </sheetPr>
  <dimension ref="A1:O1000"/>
  <sheetViews>
    <sheetView workbookViewId="0"/>
  </sheetViews>
  <sheetFormatPr baseColWidth="10" defaultColWidth="0" defaultRowHeight="15" zeroHeight="1" x14ac:dyDescent="0"/>
  <cols>
    <col min="1" max="1" width="11" customWidth="1"/>
    <col min="2" max="2" width="27.83203125" customWidth="1"/>
    <col min="3" max="4" width="11" customWidth="1"/>
    <col min="5" max="5" width="33" customWidth="1"/>
    <col min="6" max="12" width="11" customWidth="1"/>
    <col min="13" max="15" width="60.83203125" style="35" hidden="1" customWidth="1"/>
    <col min="16" max="16384" width="11" hidden="1"/>
  </cols>
  <sheetData>
    <row r="1" spans="1:15" ht="15.75">
      <c r="A1" s="20"/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N1" s="22"/>
      <c r="O1" s="23"/>
    </row>
    <row r="2" spans="1:15" ht="15.75">
      <c r="A2" s="20"/>
      <c r="B2" s="21" t="str">
        <f>IF(T!$D$2=T!$M$2,M2,IF(T!$D$2=T!$N$2,N2,O2))</f>
        <v>We would like to know if the body height of Down syndrome patients deviates from the 175 cm mean height of the non-affected population?</v>
      </c>
      <c r="C2" s="21"/>
      <c r="D2" s="21"/>
      <c r="E2" s="21"/>
      <c r="F2" s="21"/>
      <c r="G2" s="21"/>
      <c r="H2" s="21"/>
      <c r="I2" s="21"/>
      <c r="J2" s="20"/>
      <c r="K2" s="20"/>
      <c r="L2" s="20"/>
      <c r="M2" s="35" t="s">
        <v>155</v>
      </c>
      <c r="N2" s="22" t="s">
        <v>490</v>
      </c>
      <c r="O2" s="23" t="s">
        <v>488</v>
      </c>
    </row>
    <row r="3" spans="1:15" ht="15.75">
      <c r="A3" s="20"/>
      <c r="B3" s="21" t="str">
        <f>IF(T!$D$2=T!$M$2,M3,IF(T!$D$2=T!$N$2,N3,O3))</f>
        <v>We measured the height of 9 Down syndrome patients.</v>
      </c>
      <c r="C3" s="21"/>
      <c r="D3" s="21"/>
      <c r="E3" s="21"/>
      <c r="F3" s="21"/>
      <c r="G3" s="21"/>
      <c r="H3" s="21"/>
      <c r="I3" s="21"/>
      <c r="J3" s="20"/>
      <c r="K3" s="20"/>
      <c r="L3" s="20"/>
      <c r="M3" s="35" t="s">
        <v>156</v>
      </c>
      <c r="N3" s="22" t="s">
        <v>489</v>
      </c>
      <c r="O3" s="23" t="s">
        <v>487</v>
      </c>
    </row>
    <row r="4" spans="1:15" ht="15.75">
      <c r="A4" s="20"/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  <c r="N4" s="22"/>
      <c r="O4" s="23"/>
    </row>
    <row r="5" spans="1:15" ht="15.75">
      <c r="A5" s="20"/>
      <c r="B5" s="21" t="str">
        <f>IF(T!$D$2=T!$M$2,M5,IF(T!$D$2=T!$N$2,N5,O5))</f>
        <v>the data we got after evaluation of the sample:</v>
      </c>
      <c r="C5" s="21"/>
      <c r="D5" s="21"/>
      <c r="E5" s="21"/>
      <c r="F5" s="21"/>
      <c r="G5" s="21"/>
      <c r="H5" s="21"/>
      <c r="I5" s="21"/>
      <c r="J5" s="20"/>
      <c r="K5" s="20"/>
      <c r="L5" s="20"/>
      <c r="M5" s="35" t="s">
        <v>157</v>
      </c>
      <c r="N5" s="22" t="s">
        <v>464</v>
      </c>
      <c r="O5" s="23" t="s">
        <v>486</v>
      </c>
    </row>
    <row r="6" spans="1:15" ht="15.75">
      <c r="A6" s="20"/>
      <c r="B6" s="1" t="str">
        <f>IF(T!$D$2=T!$M$2,M6,IF(T!$D$2=T!$N$2,N6,O6))</f>
        <v>mean (cm):</v>
      </c>
      <c r="C6" s="1">
        <v>163</v>
      </c>
      <c r="D6" s="20"/>
      <c r="E6" s="20"/>
      <c r="F6" s="20"/>
      <c r="G6" s="20"/>
      <c r="H6" s="20"/>
      <c r="I6" s="20"/>
      <c r="J6" s="20"/>
      <c r="K6" s="20"/>
      <c r="L6" s="20"/>
      <c r="M6" s="35" t="s">
        <v>158</v>
      </c>
      <c r="N6" s="22" t="s">
        <v>465</v>
      </c>
      <c r="O6" s="23" t="s">
        <v>485</v>
      </c>
    </row>
    <row r="7" spans="1:15" ht="31.5">
      <c r="A7" s="20"/>
      <c r="B7" s="2" t="str">
        <f>IF(T!$D$2=T!$M$2,M7,IF(T!$D$2=T!$N$2,N7,O7))</f>
        <v>empirical variance (cm^2):</v>
      </c>
      <c r="C7" s="1">
        <v>121</v>
      </c>
      <c r="D7" s="20"/>
      <c r="E7" s="20"/>
      <c r="F7" s="20"/>
      <c r="G7" s="20"/>
      <c r="H7" s="20"/>
      <c r="I7" s="20"/>
      <c r="J7" s="20"/>
      <c r="K7" s="20"/>
      <c r="L7" s="20"/>
      <c r="M7" s="35" t="s">
        <v>159</v>
      </c>
      <c r="N7" s="22" t="s">
        <v>466</v>
      </c>
      <c r="O7" s="23" t="s">
        <v>484</v>
      </c>
    </row>
    <row r="8" spans="1:15" ht="15.75">
      <c r="A8" s="20"/>
      <c r="B8" s="20"/>
      <c r="C8" s="20"/>
      <c r="D8" s="20"/>
      <c r="E8" s="20"/>
      <c r="F8" s="20"/>
      <c r="G8" s="20"/>
      <c r="H8" s="20"/>
      <c r="I8" s="20"/>
      <c r="J8" s="20"/>
      <c r="K8" s="20"/>
      <c r="L8" s="20"/>
      <c r="N8" s="22"/>
      <c r="O8" s="23"/>
    </row>
    <row r="9" spans="1:15" ht="15.75">
      <c r="A9" s="20"/>
      <c r="B9" s="21" t="str">
        <f>IF(T!$D$2=T!$M$2,M9,IF(T!$D$2=T!$N$2,N9,O9))</f>
        <v>Is there a significant deviation at 4! significance level?</v>
      </c>
      <c r="C9" s="21"/>
      <c r="D9" s="21"/>
      <c r="E9" s="21"/>
      <c r="F9" s="21"/>
      <c r="G9" s="21"/>
      <c r="H9" s="21"/>
      <c r="I9" s="21"/>
      <c r="J9" s="20"/>
      <c r="K9" s="20"/>
      <c r="L9" s="20"/>
      <c r="M9" s="35" t="s">
        <v>160</v>
      </c>
      <c r="N9" s="22" t="s">
        <v>467</v>
      </c>
      <c r="O9" s="23" t="s">
        <v>483</v>
      </c>
    </row>
    <row r="10" spans="1:15" ht="15.75">
      <c r="A10" s="20"/>
      <c r="B10" s="21" t="str">
        <f>IF(T!$D$2=T!$M$2,M10,IF(T!$D$2=T!$N$2,N10,O10))</f>
        <v>Consider the variable normally distributed.</v>
      </c>
      <c r="C10" s="21"/>
      <c r="D10" s="21"/>
      <c r="E10" s="21"/>
      <c r="F10" s="21"/>
      <c r="G10" s="21"/>
      <c r="H10" s="21"/>
      <c r="I10" s="21"/>
      <c r="J10" s="20"/>
      <c r="K10" s="20"/>
      <c r="L10" s="20"/>
      <c r="M10" s="35" t="s">
        <v>161</v>
      </c>
      <c r="N10" s="22" t="s">
        <v>468</v>
      </c>
      <c r="O10" s="23" t="s">
        <v>482</v>
      </c>
    </row>
    <row r="11" spans="1:15" ht="15.75">
      <c r="A11" s="20"/>
      <c r="B11" s="20"/>
      <c r="C11" s="20"/>
      <c r="D11" s="20"/>
      <c r="E11" s="20"/>
      <c r="F11" s="20"/>
      <c r="G11" s="20"/>
      <c r="H11" s="20"/>
      <c r="I11" s="20"/>
      <c r="J11" s="20"/>
      <c r="K11" s="20"/>
      <c r="L11" s="20"/>
      <c r="N11" s="22"/>
      <c r="O11" s="23"/>
    </row>
    <row r="12" spans="1:15" ht="47.25">
      <c r="A12" s="20"/>
      <c r="B12" s="2" t="str">
        <f>IF(T!$D$2=T!$M$2,M12,IF(T!$D$2=T!$N$2,N12,O12))</f>
        <v>What test should be used? Answer with the code given in the "Intro".</v>
      </c>
      <c r="C12" s="3" t="s">
        <v>11</v>
      </c>
      <c r="D12" s="20"/>
      <c r="E12" s="20"/>
      <c r="F12" s="20"/>
      <c r="G12" s="20"/>
      <c r="H12" s="20"/>
      <c r="I12" s="20"/>
      <c r="J12" s="20"/>
      <c r="K12" s="20"/>
      <c r="L12" s="20"/>
      <c r="M12" s="35" t="s">
        <v>471</v>
      </c>
      <c r="N12" s="22" t="s">
        <v>469</v>
      </c>
      <c r="O12" s="23" t="s">
        <v>470</v>
      </c>
    </row>
    <row r="13" spans="1:15" ht="47.25">
      <c r="A13" s="20"/>
      <c r="B13" s="2" t="str">
        <f>IF(T!$D$2=T!$M$2,M13,IF(T!$D$2=T!$N$2,N13,O13))</f>
        <v>Find the test statistic calculated from the sample.</v>
      </c>
      <c r="C13" s="3">
        <f>C25</f>
        <v>-3.2727272727272729</v>
      </c>
      <c r="D13" s="20"/>
      <c r="E13" s="20"/>
      <c r="F13" s="20"/>
      <c r="G13" s="20"/>
      <c r="H13" s="20"/>
      <c r="I13" s="20"/>
      <c r="J13" s="20"/>
      <c r="K13" s="20"/>
      <c r="L13" s="20"/>
      <c r="M13" s="35" t="s">
        <v>85</v>
      </c>
      <c r="N13" s="22" t="s">
        <v>529</v>
      </c>
      <c r="O13" s="23" t="s">
        <v>196</v>
      </c>
    </row>
    <row r="14" spans="1:15" ht="15.75">
      <c r="A14" s="20"/>
      <c r="B14" s="2" t="str">
        <f>IF(T!$D$2=T!$M$2,M14,IF(T!$D$2=T!$N$2,N14,O14))</f>
        <v>Give the critical test statistic.</v>
      </c>
      <c r="C14" s="3">
        <f>C27</f>
        <v>2.4489849896407789</v>
      </c>
      <c r="D14" s="20"/>
      <c r="E14" s="20"/>
      <c r="F14" s="20"/>
      <c r="G14" s="20"/>
      <c r="H14" s="20"/>
      <c r="I14" s="20"/>
      <c r="J14" s="20"/>
      <c r="K14" s="20"/>
      <c r="L14" s="20"/>
      <c r="M14" s="35" t="s">
        <v>96</v>
      </c>
      <c r="N14" s="22" t="s">
        <v>504</v>
      </c>
      <c r="O14" s="23" t="s">
        <v>503</v>
      </c>
    </row>
    <row r="15" spans="1:15" ht="47.25">
      <c r="A15" s="20"/>
      <c r="B15" s="2" t="str">
        <f>IF(T!$D$2=T!$M$2,M15,IF(T!$D$2=T!$N$2,N15,O15))</f>
        <v>Should the null hypothesis be rejected? (yes=1, no=0)</v>
      </c>
      <c r="C15" s="3">
        <v>1</v>
      </c>
      <c r="D15" s="20"/>
      <c r="E15" s="20"/>
      <c r="F15" s="20"/>
      <c r="G15" s="20"/>
      <c r="H15" s="20"/>
      <c r="I15" s="20"/>
      <c r="J15" s="20"/>
      <c r="K15" s="20"/>
      <c r="L15" s="20"/>
      <c r="M15" s="35" t="s">
        <v>97</v>
      </c>
      <c r="N15" s="22" t="s">
        <v>183</v>
      </c>
      <c r="O15" s="23" t="s">
        <v>199</v>
      </c>
    </row>
    <row r="16" spans="1:15" ht="31.5">
      <c r="A16" s="20"/>
      <c r="B16" s="2" t="str">
        <f>IF(T!$D$2=T!$M$2,M16,IF(T!$D$2=T!$N$2,N16,O16))</f>
        <v>Is there a significant deviation? (yes=1, no=0)</v>
      </c>
      <c r="C16" s="3">
        <v>1</v>
      </c>
      <c r="D16" s="20"/>
      <c r="E16" s="20"/>
      <c r="F16" s="20"/>
      <c r="G16" s="20"/>
      <c r="H16" s="20"/>
      <c r="I16" s="20"/>
      <c r="J16" s="20"/>
      <c r="K16" s="20"/>
      <c r="L16" s="20"/>
      <c r="M16" s="35" t="s">
        <v>171</v>
      </c>
      <c r="N16" s="22" t="s">
        <v>472</v>
      </c>
      <c r="O16" s="23" t="s">
        <v>473</v>
      </c>
    </row>
    <row r="17" spans="1:15" ht="31.5">
      <c r="A17" s="20"/>
      <c r="B17" s="2" t="str">
        <f>IF(T!$D$2=T!$M$2,M17,IF(T!$D$2=T!$N$2,N17,O17))</f>
        <v>What is the possible decision error?  (α=1, β=2)</v>
      </c>
      <c r="C17" s="3">
        <v>1</v>
      </c>
      <c r="D17" s="20"/>
      <c r="E17" s="20"/>
      <c r="F17" s="20"/>
      <c r="G17" s="20"/>
      <c r="H17" s="20"/>
      <c r="I17" s="20"/>
      <c r="J17" s="20"/>
      <c r="K17" s="20"/>
      <c r="L17" s="20"/>
      <c r="M17" s="35" t="s">
        <v>54</v>
      </c>
      <c r="N17" s="22" t="s">
        <v>185</v>
      </c>
      <c r="O17" s="23" t="s">
        <v>201</v>
      </c>
    </row>
    <row r="18" spans="1:15" ht="15.75">
      <c r="A18" s="20"/>
      <c r="B18" s="20"/>
      <c r="C18" s="20"/>
      <c r="D18" s="20"/>
      <c r="E18" s="20"/>
      <c r="F18" s="20"/>
      <c r="G18" s="20"/>
      <c r="H18" s="20"/>
      <c r="I18" s="20"/>
      <c r="J18" s="20"/>
      <c r="K18" s="20"/>
      <c r="L18" s="20"/>
    </row>
    <row r="19" spans="1:15" ht="15.75">
      <c r="B19" s="4" t="str">
        <f>IF(T!$D$2=T!$M$2,M19,IF(T!$D$2=T!$N$2,N19,O19))</f>
        <v>the expected value according to the null hypothesis:</v>
      </c>
      <c r="C19">
        <v>175</v>
      </c>
      <c r="M19" s="35" t="s">
        <v>17</v>
      </c>
      <c r="N19" s="22" t="s">
        <v>474</v>
      </c>
      <c r="O19" s="23" t="s">
        <v>478</v>
      </c>
    </row>
    <row r="20" spans="1:15" ht="15.75">
      <c r="B20" s="4" t="str">
        <f>IF(T!$D$2=T!$M$2,M20,IF(T!$D$2=T!$N$2,N20,O20))</f>
        <v>count:</v>
      </c>
      <c r="C20">
        <v>9</v>
      </c>
      <c r="M20" s="35" t="s">
        <v>13</v>
      </c>
      <c r="N20" s="22" t="s">
        <v>475</v>
      </c>
      <c r="O20" s="23" t="s">
        <v>479</v>
      </c>
    </row>
    <row r="21" spans="1:15" ht="15.75">
      <c r="B21" s="4" t="str">
        <f>IF(T!$D$2=T!$M$2,M21,IF(T!$D$2=T!$N$2,N21,O21))</f>
        <v>sample mean:</v>
      </c>
      <c r="C21">
        <v>163</v>
      </c>
      <c r="M21" s="35" t="s">
        <v>169</v>
      </c>
      <c r="N21" s="22" t="s">
        <v>398</v>
      </c>
      <c r="O21" s="23" t="s">
        <v>480</v>
      </c>
    </row>
    <row r="22" spans="1:15" ht="15.75">
      <c r="B22" s="4" t="str">
        <f>IF(T!$D$2=T!$M$2,M22,IF(T!$D$2=T!$N$2,N22,O22))</f>
        <v>estimation of the variance:</v>
      </c>
      <c r="C22">
        <v>121</v>
      </c>
      <c r="M22" s="35" t="s">
        <v>170</v>
      </c>
      <c r="N22" s="22" t="s">
        <v>476</v>
      </c>
      <c r="O22" s="23" t="s">
        <v>481</v>
      </c>
    </row>
    <row r="23" spans="1:15" ht="31.5">
      <c r="B23" s="4" t="str">
        <f>IF(T!$D$2=T!$M$2,M23,IF(T!$D$2=T!$N$2,N23,O23))</f>
        <v>estimation of the theoretical standard deviation:</v>
      </c>
      <c r="C23">
        <f>SQRT(C22)</f>
        <v>11</v>
      </c>
      <c r="M23" s="35" t="s">
        <v>164</v>
      </c>
      <c r="N23" s="22" t="s">
        <v>399</v>
      </c>
      <c r="O23" s="23" t="s">
        <v>440</v>
      </c>
    </row>
    <row r="24" spans="1:15" ht="15.75">
      <c r="B24" s="4" t="str">
        <f>IF(T!$D$2=T!$M$2,M24,IF(T!$D$2=T!$N$2,N24,O24))</f>
        <v>standard error:</v>
      </c>
      <c r="C24">
        <f>C23/SQRT(C20)</f>
        <v>3.6666666666666665</v>
      </c>
      <c r="M24" s="35" t="s">
        <v>165</v>
      </c>
      <c r="N24" s="22" t="s">
        <v>400</v>
      </c>
      <c r="O24" s="23" t="s">
        <v>441</v>
      </c>
    </row>
    <row r="25" spans="1:15" ht="15.75">
      <c r="B25" s="4" t="str">
        <f>IF(T!$D$2=T!$M$2,M25,IF(T!$D$2=T!$N$2,N25,O25))</f>
        <v>sample t-value:</v>
      </c>
      <c r="C25">
        <f>(C21-C19)/C24</f>
        <v>-3.2727272727272729</v>
      </c>
      <c r="M25" s="35" t="s">
        <v>166</v>
      </c>
      <c r="N25" s="22" t="s">
        <v>401</v>
      </c>
      <c r="O25" s="23" t="s">
        <v>442</v>
      </c>
    </row>
    <row r="26" spans="1:15" ht="15.75">
      <c r="B26" s="4" t="str">
        <f>IF(T!$D$2=T!$M$2,M26,IF(T!$D$2=T!$N$2,N26,O26))</f>
        <v>number of degrees of freedom:</v>
      </c>
      <c r="C26">
        <f>C20-1</f>
        <v>8</v>
      </c>
      <c r="M26" s="35" t="s">
        <v>167</v>
      </c>
      <c r="N26" s="22" t="s">
        <v>477</v>
      </c>
      <c r="O26" s="23" t="s">
        <v>443</v>
      </c>
    </row>
    <row r="27" spans="1:15" ht="15.75">
      <c r="B27" s="4" t="str">
        <f>IF(T!$D$2=T!$M$2,M27,IF(T!$D$2=T!$N$2,N27,O27))</f>
        <v>critical t-value:</v>
      </c>
      <c r="C27">
        <f>_xlfn.T.INV.2T(4%,C26)</f>
        <v>2.4489849896407789</v>
      </c>
      <c r="M27" s="35" t="s">
        <v>168</v>
      </c>
      <c r="N27" s="22" t="s">
        <v>263</v>
      </c>
      <c r="O27" s="23" t="s">
        <v>264</v>
      </c>
    </row>
    <row r="28" spans="1:15" ht="15.75">
      <c r="N28" s="22"/>
      <c r="O28" s="23"/>
    </row>
    <row r="29" spans="1:15" ht="15.75">
      <c r="M29" s="35" t="s">
        <v>491</v>
      </c>
      <c r="N29" s="22" t="s">
        <v>493</v>
      </c>
      <c r="O29" s="23" t="s">
        <v>492</v>
      </c>
    </row>
    <row r="30" spans="1:15" ht="15.75">
      <c r="M30" t="str">
        <f>IF(T!$D$2=T!$M$2,M29,IF(T!$D$2=T!$N$2,N29,O29))</f>
        <v>The Confidence Interval and the Significance Level</v>
      </c>
      <c r="N30" s="22"/>
      <c r="O30" s="23"/>
    </row>
    <row r="31" spans="1:15" ht="15.75">
      <c r="N31" s="22"/>
      <c r="O31" s="23"/>
    </row>
    <row r="32" spans="1:15" ht="15.75">
      <c r="M32" s="35" t="s">
        <v>494</v>
      </c>
      <c r="N32" s="22" t="s">
        <v>495</v>
      </c>
      <c r="O32" s="23" t="s">
        <v>496</v>
      </c>
    </row>
    <row r="33" spans="2:15" ht="15.75">
      <c r="M33" t="str">
        <f>IF(T!$D$2=T!$M$2,M32,IF(T!$D$2=T!$N$2,N32,O32))</f>
        <v>test statistic, t</v>
      </c>
      <c r="N33" s="22"/>
      <c r="O33" s="23"/>
    </row>
    <row r="34" spans="2:15" ht="15.75">
      <c r="N34" s="22"/>
      <c r="O34" s="23"/>
    </row>
    <row r="35" spans="2:15" ht="15.75">
      <c r="M35" s="35" t="s">
        <v>497</v>
      </c>
      <c r="N35" s="22" t="s">
        <v>498</v>
      </c>
      <c r="O35" s="23" t="s">
        <v>499</v>
      </c>
    </row>
    <row r="36" spans="2:15" ht="15.75">
      <c r="M36" t="str">
        <f>IF(T!$D$2=T!$M$2,M35,IF(T!$D$2=T!$N$2,N35,O35))</f>
        <v>probability density, dp/dt</v>
      </c>
      <c r="N36" s="22"/>
      <c r="O36" s="23"/>
    </row>
    <row r="37" spans="2:15" ht="15.75">
      <c r="N37" s="22"/>
      <c r="O37" s="23"/>
    </row>
    <row r="38" spans="2:15" ht="15.75">
      <c r="M38" s="35" t="s">
        <v>500</v>
      </c>
      <c r="N38" s="22" t="s">
        <v>501</v>
      </c>
      <c r="O38" s="23" t="s">
        <v>502</v>
      </c>
    </row>
    <row r="39" spans="2:15" ht="15.75">
      <c r="M39" t="str">
        <f>IF(T!$D$2=T!$M$2,M38,IF(T!$D$2=T!$N$2,N38,O38))</f>
        <v>The t-value and p-value of the Sample</v>
      </c>
      <c r="N39" s="22"/>
      <c r="O39" s="23"/>
    </row>
    <row r="40" spans="2:15" ht="15.75">
      <c r="N40" s="22"/>
      <c r="O40" s="23"/>
    </row>
    <row r="41" spans="2:15" ht="15.75">
      <c r="N41" s="22"/>
      <c r="O41" s="23"/>
    </row>
    <row r="42" spans="2:15" ht="15.75">
      <c r="B42" t="s">
        <v>30</v>
      </c>
      <c r="C42" t="s">
        <v>31</v>
      </c>
      <c r="D42" t="s">
        <v>31</v>
      </c>
      <c r="F42" t="s">
        <v>30</v>
      </c>
      <c r="G42" t="s">
        <v>31</v>
      </c>
      <c r="H42" t="s">
        <v>31</v>
      </c>
      <c r="N42" s="22"/>
      <c r="O42" s="23"/>
    </row>
    <row r="43" spans="2:15" ht="15.75">
      <c r="B43">
        <v>-4</v>
      </c>
      <c r="C43">
        <f>_xlfn.T.DIST(B43,$C$26,0)</f>
        <v>2.7563059734250009E-3</v>
      </c>
      <c r="F43">
        <v>-4</v>
      </c>
      <c r="G43">
        <v>2.7563059734250009E-3</v>
      </c>
      <c r="N43" s="22"/>
      <c r="O43" s="23"/>
    </row>
    <row r="44" spans="2:15" ht="15.75">
      <c r="B44">
        <v>-3.99</v>
      </c>
      <c r="C44">
        <f t="shared" ref="C44:C107" si="0">_xlfn.T.DIST(B44,$C$26,0)</f>
        <v>2.7979796715048855E-3</v>
      </c>
      <c r="F44">
        <v>-3.99</v>
      </c>
      <c r="G44">
        <v>2.7979796715048855E-3</v>
      </c>
    </row>
    <row r="45" spans="2:15" ht="15.75">
      <c r="B45">
        <v>-3.98</v>
      </c>
      <c r="C45">
        <f t="shared" si="0"/>
        <v>2.8403188351842109E-3</v>
      </c>
      <c r="F45">
        <v>-3.98</v>
      </c>
      <c r="G45">
        <v>2.8403188351842109E-3</v>
      </c>
    </row>
    <row r="46" spans="2:15" ht="15.75">
      <c r="B46">
        <v>-3.97</v>
      </c>
      <c r="C46">
        <f t="shared" si="0"/>
        <v>2.8833344739031268E-3</v>
      </c>
      <c r="F46">
        <v>-3.97</v>
      </c>
      <c r="G46">
        <v>2.8833344739031268E-3</v>
      </c>
    </row>
    <row r="47" spans="2:15" ht="15.75">
      <c r="B47">
        <v>-3.96</v>
      </c>
      <c r="C47">
        <f t="shared" si="0"/>
        <v>2.9270377814560322E-3</v>
      </c>
      <c r="F47">
        <v>-3.96</v>
      </c>
      <c r="G47">
        <v>2.9270377814560322E-3</v>
      </c>
    </row>
    <row r="48" spans="2:15" ht="15.75">
      <c r="B48">
        <v>-3.95</v>
      </c>
      <c r="C48">
        <f t="shared" si="0"/>
        <v>2.9714401390109613E-3</v>
      </c>
      <c r="F48">
        <v>-3.95</v>
      </c>
      <c r="G48">
        <v>2.9714401390109613E-3</v>
      </c>
    </row>
    <row r="49" spans="2:7" ht="15.75">
      <c r="B49">
        <v>-3.94</v>
      </c>
      <c r="C49">
        <f t="shared" si="0"/>
        <v>3.016553118174242E-3</v>
      </c>
      <c r="F49">
        <v>-3.94</v>
      </c>
      <c r="G49">
        <v>3.016553118174242E-3</v>
      </c>
    </row>
    <row r="50" spans="2:7" ht="15.75">
      <c r="B50">
        <v>-3.93</v>
      </c>
      <c r="C50">
        <f t="shared" si="0"/>
        <v>3.0623884841010189E-3</v>
      </c>
      <c r="F50">
        <v>-3.93</v>
      </c>
      <c r="G50">
        <v>3.0623884841010189E-3</v>
      </c>
    </row>
    <row r="51" spans="2:7" ht="15.75">
      <c r="B51">
        <v>-3.92</v>
      </c>
      <c r="C51">
        <f t="shared" si="0"/>
        <v>3.1089581986520659E-3</v>
      </c>
      <c r="F51">
        <v>-3.92</v>
      </c>
      <c r="G51">
        <v>3.1089581986520659E-3</v>
      </c>
    </row>
    <row r="52" spans="2:7" ht="15.75">
      <c r="B52">
        <v>-3.91</v>
      </c>
      <c r="C52">
        <f t="shared" si="0"/>
        <v>3.1562744235974823E-3</v>
      </c>
      <c r="F52">
        <v>-3.91</v>
      </c>
      <c r="G52">
        <v>3.1562744235974823E-3</v>
      </c>
    </row>
    <row r="53" spans="2:7" ht="15.75">
      <c r="B53">
        <v>-3.9</v>
      </c>
      <c r="C53">
        <f t="shared" si="0"/>
        <v>3.2043495238677508E-3</v>
      </c>
      <c r="F53">
        <v>-3.9</v>
      </c>
      <c r="G53">
        <v>3.2043495238677508E-3</v>
      </c>
    </row>
    <row r="54" spans="2:7" ht="15.75">
      <c r="B54">
        <v>-3.89</v>
      </c>
      <c r="C54">
        <f t="shared" si="0"/>
        <v>3.2531960708526374E-3</v>
      </c>
      <c r="F54">
        <v>-3.89</v>
      </c>
      <c r="G54">
        <v>3.2531960708526374E-3</v>
      </c>
    </row>
    <row r="55" spans="2:7" ht="15.75">
      <c r="B55">
        <v>-3.88</v>
      </c>
      <c r="C55">
        <f t="shared" si="0"/>
        <v>3.3028268457485055E-3</v>
      </c>
      <c r="F55">
        <v>-3.88</v>
      </c>
      <c r="G55">
        <v>3.3028268457485055E-3</v>
      </c>
    </row>
    <row r="56" spans="2:7" ht="15.75">
      <c r="B56">
        <v>-3.87</v>
      </c>
      <c r="C56">
        <f t="shared" si="0"/>
        <v>3.3532548429544905E-3</v>
      </c>
      <c r="F56">
        <v>-3.87</v>
      </c>
      <c r="G56">
        <v>3.3532548429544905E-3</v>
      </c>
    </row>
    <row r="57" spans="2:7" ht="15.75">
      <c r="B57">
        <v>-3.86</v>
      </c>
      <c r="C57">
        <f t="shared" si="0"/>
        <v>3.4044932735180812E-3</v>
      </c>
      <c r="F57">
        <v>-3.86</v>
      </c>
      <c r="G57">
        <v>3.4044932735180812E-3</v>
      </c>
    </row>
    <row r="58" spans="2:7" ht="15.75">
      <c r="B58">
        <v>-3.85</v>
      </c>
      <c r="C58">
        <f t="shared" si="0"/>
        <v>3.4565555686305624E-3</v>
      </c>
      <c r="F58">
        <v>-3.85</v>
      </c>
      <c r="G58">
        <v>3.4565555686305624E-3</v>
      </c>
    </row>
    <row r="59" spans="2:7" ht="15.75">
      <c r="B59">
        <v>-3.84</v>
      </c>
      <c r="C59">
        <f t="shared" si="0"/>
        <v>3.5094553831728965E-3</v>
      </c>
      <c r="F59">
        <v>-3.84</v>
      </c>
      <c r="G59">
        <v>3.5094553831728965E-3</v>
      </c>
    </row>
    <row r="60" spans="2:7" ht="15.75">
      <c r="B60">
        <v>-3.83</v>
      </c>
      <c r="C60">
        <f t="shared" si="0"/>
        <v>3.5632065993124133E-3</v>
      </c>
      <c r="F60">
        <v>-3.83</v>
      </c>
      <c r="G60">
        <v>3.5632065993124133E-3</v>
      </c>
    </row>
    <row r="61" spans="2:7" ht="15.75">
      <c r="B61">
        <v>-3.82</v>
      </c>
      <c r="C61">
        <f t="shared" si="0"/>
        <v>3.6178233301509288E-3</v>
      </c>
      <c r="F61">
        <v>-3.82</v>
      </c>
      <c r="G61">
        <v>3.6178233301509288E-3</v>
      </c>
    </row>
    <row r="62" spans="2:7" ht="15.75">
      <c r="B62">
        <v>-3.81</v>
      </c>
      <c r="C62">
        <f t="shared" si="0"/>
        <v>3.6733199234246809E-3</v>
      </c>
      <c r="F62">
        <v>-3.81</v>
      </c>
      <c r="G62">
        <v>3.6733199234246809E-3</v>
      </c>
    </row>
    <row r="63" spans="2:7" ht="15.75">
      <c r="B63">
        <v>-3.8</v>
      </c>
      <c r="C63">
        <f t="shared" si="0"/>
        <v>3.7297109652566127E-3</v>
      </c>
      <c r="F63">
        <v>-3.8</v>
      </c>
      <c r="G63">
        <v>3.7297109652566127E-3</v>
      </c>
    </row>
    <row r="64" spans="2:7" ht="15.75">
      <c r="B64">
        <v>-3.79</v>
      </c>
      <c r="C64">
        <f t="shared" si="0"/>
        <v>3.7870112839614454E-3</v>
      </c>
      <c r="F64">
        <v>-3.79</v>
      </c>
      <c r="G64">
        <v>3.7870112839614454E-3</v>
      </c>
    </row>
    <row r="65" spans="2:7" ht="15.75">
      <c r="B65">
        <v>-3.78</v>
      </c>
      <c r="C65">
        <f t="shared" si="0"/>
        <v>3.8452359539040389E-3</v>
      </c>
      <c r="F65">
        <v>-3.78</v>
      </c>
      <c r="G65">
        <v>3.8452359539040389E-3</v>
      </c>
    </row>
    <row r="66" spans="2:7" ht="15.75">
      <c r="B66">
        <v>-3.77</v>
      </c>
      <c r="C66">
        <f t="shared" si="0"/>
        <v>3.9044002994114663E-3</v>
      </c>
      <c r="F66">
        <v>-3.77</v>
      </c>
      <c r="G66">
        <v>3.9044002994114663E-3</v>
      </c>
    </row>
    <row r="67" spans="2:7" ht="15.75">
      <c r="B67">
        <v>-3.76</v>
      </c>
      <c r="C67">
        <f t="shared" si="0"/>
        <v>3.9645198987392702E-3</v>
      </c>
      <c r="F67">
        <v>-3.76</v>
      </c>
      <c r="G67">
        <v>3.9645198987392702E-3</v>
      </c>
    </row>
    <row r="68" spans="2:7" ht="15.75">
      <c r="B68">
        <v>-3.75</v>
      </c>
      <c r="C68">
        <f t="shared" si="0"/>
        <v>4.0256105880923697E-3</v>
      </c>
      <c r="F68">
        <v>-3.75</v>
      </c>
      <c r="G68">
        <v>4.0256105880923697E-3</v>
      </c>
    </row>
    <row r="69" spans="2:7" ht="15.75">
      <c r="B69">
        <v>-3.74</v>
      </c>
      <c r="C69">
        <f t="shared" si="0"/>
        <v>4.0876884657010141E-3</v>
      </c>
      <c r="F69">
        <v>-3.74</v>
      </c>
      <c r="G69">
        <v>4.0876884657010141E-3</v>
      </c>
    </row>
    <row r="70" spans="2:7" ht="15.75">
      <c r="B70">
        <v>-3.73</v>
      </c>
      <c r="C70">
        <f t="shared" si="0"/>
        <v>4.150769895952219E-3</v>
      </c>
      <c r="F70">
        <v>-3.73</v>
      </c>
      <c r="G70">
        <v>4.150769895952219E-3</v>
      </c>
    </row>
    <row r="71" spans="2:7" ht="15.75">
      <c r="B71">
        <v>-3.7199999999999998</v>
      </c>
      <c r="C71">
        <f t="shared" si="0"/>
        <v>4.2148715135771108E-3</v>
      </c>
      <c r="F71">
        <v>-3.7199999999999998</v>
      </c>
      <c r="G71">
        <v>4.2148715135771108E-3</v>
      </c>
    </row>
    <row r="72" spans="2:7" ht="15.75">
      <c r="B72">
        <v>-3.71</v>
      </c>
      <c r="C72">
        <f t="shared" si="0"/>
        <v>4.2800102278946163E-3</v>
      </c>
      <c r="F72">
        <v>-3.71</v>
      </c>
      <c r="G72">
        <v>4.2800102278946163E-3</v>
      </c>
    </row>
    <row r="73" spans="2:7" ht="15.75">
      <c r="B73">
        <v>-3.7</v>
      </c>
      <c r="C73">
        <f t="shared" si="0"/>
        <v>4.3462032271118327E-3</v>
      </c>
      <c r="F73">
        <v>-3.7</v>
      </c>
      <c r="G73">
        <v>4.3462032271118327E-3</v>
      </c>
    </row>
    <row r="74" spans="2:7" ht="15.75">
      <c r="B74">
        <v>-3.69</v>
      </c>
      <c r="C74">
        <f t="shared" si="0"/>
        <v>4.4134679826814743E-3</v>
      </c>
      <c r="F74">
        <v>-3.69</v>
      </c>
      <c r="G74">
        <v>4.4134679826814743E-3</v>
      </c>
    </row>
    <row r="75" spans="2:7" ht="15.75">
      <c r="B75">
        <v>-3.68</v>
      </c>
      <c r="C75">
        <f t="shared" si="0"/>
        <v>4.4818222537168348E-3</v>
      </c>
      <c r="F75">
        <v>-3.68</v>
      </c>
      <c r="G75">
        <v>4.4818222537168348E-3</v>
      </c>
    </row>
    <row r="76" spans="2:7" ht="15.75">
      <c r="B76">
        <v>-3.67</v>
      </c>
      <c r="C76">
        <f t="shared" si="0"/>
        <v>4.5512840914645244E-3</v>
      </c>
      <c r="F76">
        <v>-3.67</v>
      </c>
      <c r="G76">
        <v>4.5512840914645244E-3</v>
      </c>
    </row>
    <row r="77" spans="2:7" ht="15.75">
      <c r="B77">
        <v>-3.66</v>
      </c>
      <c r="C77">
        <f t="shared" si="0"/>
        <v>4.6218718438353745E-3</v>
      </c>
      <c r="F77">
        <v>-3.66</v>
      </c>
      <c r="G77">
        <v>4.6218718438353745E-3</v>
      </c>
    </row>
    <row r="78" spans="2:7" ht="15.75">
      <c r="B78">
        <v>-3.65</v>
      </c>
      <c r="C78">
        <f t="shared" si="0"/>
        <v>4.6936041599938833E-3</v>
      </c>
      <c r="F78">
        <v>-3.65</v>
      </c>
      <c r="G78">
        <v>4.6936041599938833E-3</v>
      </c>
    </row>
    <row r="79" spans="2:7" ht="15.75">
      <c r="B79">
        <v>-3.64</v>
      </c>
      <c r="C79">
        <f t="shared" si="0"/>
        <v>4.7664999950063789E-3</v>
      </c>
      <c r="F79">
        <v>-3.64</v>
      </c>
      <c r="G79">
        <v>4.7664999950063789E-3</v>
      </c>
    </row>
    <row r="80" spans="2:7" ht="15.75">
      <c r="B80">
        <v>-3.63</v>
      </c>
      <c r="C80">
        <f t="shared" si="0"/>
        <v>4.8405786145483774E-3</v>
      </c>
      <c r="F80">
        <v>-3.63</v>
      </c>
      <c r="G80">
        <v>4.8405786145483774E-3</v>
      </c>
    </row>
    <row r="81" spans="2:7" ht="15.75">
      <c r="B81">
        <v>-3.62</v>
      </c>
      <c r="C81">
        <f t="shared" si="0"/>
        <v>4.9158595996712301E-3</v>
      </c>
      <c r="F81">
        <v>-3.62</v>
      </c>
      <c r="G81">
        <v>4.9158595996712301E-3</v>
      </c>
    </row>
    <row r="82" spans="2:7" ht="15.75">
      <c r="B82">
        <v>-3.61</v>
      </c>
      <c r="C82">
        <f t="shared" si="0"/>
        <v>4.9923628516284667E-3</v>
      </c>
      <c r="F82">
        <v>-3.61</v>
      </c>
      <c r="G82">
        <v>4.9923628516284667E-3</v>
      </c>
    </row>
    <row r="83" spans="2:7" ht="15.75">
      <c r="B83">
        <v>-3.6</v>
      </c>
      <c r="C83">
        <f t="shared" si="0"/>
        <v>5.0701085967619951E-3</v>
      </c>
      <c r="F83">
        <v>-3.6</v>
      </c>
      <c r="G83">
        <v>5.0701085967619951E-3</v>
      </c>
    </row>
    <row r="84" spans="2:7" ht="15.75">
      <c r="B84">
        <v>-3.59</v>
      </c>
      <c r="C84">
        <f t="shared" si="0"/>
        <v>5.149117391448378E-3</v>
      </c>
      <c r="F84">
        <v>-3.59</v>
      </c>
      <c r="G84">
        <v>5.149117391448378E-3</v>
      </c>
    </row>
    <row r="85" spans="2:7" ht="15.75">
      <c r="B85">
        <v>-3.58</v>
      </c>
      <c r="C85">
        <f t="shared" si="0"/>
        <v>5.229410127105415E-3</v>
      </c>
      <c r="F85">
        <v>-3.58</v>
      </c>
      <c r="G85">
        <v>5.229410127105415E-3</v>
      </c>
    </row>
    <row r="86" spans="2:7" ht="15.75">
      <c r="B86">
        <v>-3.57</v>
      </c>
      <c r="C86">
        <f t="shared" si="0"/>
        <v>5.3110080352591913E-3</v>
      </c>
      <c r="F86">
        <v>-3.57</v>
      </c>
      <c r="G86">
        <v>5.3110080352591913E-3</v>
      </c>
    </row>
    <row r="87" spans="2:7" ht="15.75">
      <c r="B87">
        <v>-3.56</v>
      </c>
      <c r="C87">
        <f t="shared" si="0"/>
        <v>5.3939326926717192E-3</v>
      </c>
      <c r="F87">
        <v>-3.56</v>
      </c>
      <c r="G87">
        <v>5.3939326926717192E-3</v>
      </c>
    </row>
    <row r="88" spans="2:7" ht="15.75">
      <c r="B88">
        <v>-3.55</v>
      </c>
      <c r="C88">
        <f t="shared" si="0"/>
        <v>5.4782060265293519E-3</v>
      </c>
      <c r="F88">
        <v>-3.55</v>
      </c>
      <c r="G88">
        <v>5.4782060265293519E-3</v>
      </c>
    </row>
    <row r="89" spans="2:7" ht="15.75">
      <c r="B89">
        <v>-3.54</v>
      </c>
      <c r="C89">
        <f t="shared" si="0"/>
        <v>5.5638503196919903E-3</v>
      </c>
      <c r="F89">
        <v>-3.54</v>
      </c>
      <c r="G89">
        <v>5.5638503196919903E-3</v>
      </c>
    </row>
    <row r="90" spans="2:7" ht="15.75">
      <c r="B90">
        <v>-3.53</v>
      </c>
      <c r="C90">
        <f t="shared" si="0"/>
        <v>5.650888216003255E-3</v>
      </c>
      <c r="F90">
        <v>-3.53</v>
      </c>
      <c r="G90">
        <v>5.650888216003255E-3</v>
      </c>
    </row>
    <row r="91" spans="2:7" ht="15.75">
      <c r="B91">
        <v>-3.52</v>
      </c>
      <c r="C91">
        <f t="shared" si="0"/>
        <v>5.739342725661541E-3</v>
      </c>
      <c r="F91">
        <v>-3.52</v>
      </c>
      <c r="G91">
        <v>5.739342725661541E-3</v>
      </c>
    </row>
    <row r="92" spans="2:7" ht="15.75">
      <c r="B92">
        <v>-3.51</v>
      </c>
      <c r="C92">
        <f t="shared" si="0"/>
        <v>5.829237230652113E-3</v>
      </c>
      <c r="F92">
        <v>-3.51</v>
      </c>
      <c r="G92">
        <v>5.829237230652113E-3</v>
      </c>
    </row>
    <row r="93" spans="2:7" ht="15.75">
      <c r="B93">
        <v>-3.5</v>
      </c>
      <c r="C93">
        <f t="shared" si="0"/>
        <v>5.9205954902400645E-3</v>
      </c>
      <c r="F93">
        <v>-3.5</v>
      </c>
      <c r="G93">
        <v>5.9205954902400645E-3</v>
      </c>
    </row>
    <row r="94" spans="2:7" ht="15.75">
      <c r="B94">
        <v>-3.49</v>
      </c>
      <c r="C94">
        <f t="shared" si="0"/>
        <v>6.0134416465242643E-3</v>
      </c>
      <c r="F94">
        <v>-3.49</v>
      </c>
      <c r="G94">
        <v>6.0134416465242643E-3</v>
      </c>
    </row>
    <row r="95" spans="2:7" ht="15.75">
      <c r="B95">
        <v>-3.48</v>
      </c>
      <c r="C95">
        <f t="shared" si="0"/>
        <v>6.1078002300520356E-3</v>
      </c>
      <c r="F95">
        <v>-3.48</v>
      </c>
      <c r="G95">
        <v>6.1078002300520356E-3</v>
      </c>
    </row>
    <row r="96" spans="2:7" ht="15.75">
      <c r="B96">
        <v>-3.4699999999999998</v>
      </c>
      <c r="C96">
        <f t="shared" si="0"/>
        <v>6.2036961654945355E-3</v>
      </c>
      <c r="F96">
        <v>-3.4699999999999998</v>
      </c>
      <c r="G96">
        <v>6.2036961654945355E-3</v>
      </c>
    </row>
    <row r="97" spans="2:7" ht="15.75">
      <c r="B97">
        <v>-3.46</v>
      </c>
      <c r="C97">
        <f t="shared" si="0"/>
        <v>6.3011547773827231E-3</v>
      </c>
      <c r="F97">
        <v>-3.46</v>
      </c>
      <c r="G97">
        <v>6.3011547773827231E-3</v>
      </c>
    </row>
    <row r="98" spans="2:7" ht="15.75">
      <c r="B98">
        <v>-3.45</v>
      </c>
      <c r="C98">
        <f t="shared" si="0"/>
        <v>6.4002017959035986E-3</v>
      </c>
      <c r="F98">
        <v>-3.45</v>
      </c>
      <c r="G98">
        <v>6.4002017959035986E-3</v>
      </c>
    </row>
    <row r="99" spans="2:7" ht="15.75">
      <c r="B99">
        <v>-3.44</v>
      </c>
      <c r="C99">
        <f t="shared" si="0"/>
        <v>6.5008633627565791E-3</v>
      </c>
      <c r="F99">
        <v>-3.44</v>
      </c>
      <c r="G99">
        <v>6.5008633627565791E-3</v>
      </c>
    </row>
    <row r="100" spans="2:7" ht="15.75">
      <c r="B100">
        <v>-3.4299999999999997</v>
      </c>
      <c r="C100">
        <f t="shared" si="0"/>
        <v>6.6031660370696379E-3</v>
      </c>
      <c r="F100">
        <v>-3.4299999999999997</v>
      </c>
      <c r="G100">
        <v>6.6031660370696379E-3</v>
      </c>
    </row>
    <row r="101" spans="2:7" ht="15.75">
      <c r="B101">
        <v>-3.42</v>
      </c>
      <c r="C101">
        <f t="shared" si="0"/>
        <v>6.7071368013750521E-3</v>
      </c>
      <c r="F101">
        <v>-3.42</v>
      </c>
      <c r="G101">
        <v>6.7071368013750521E-3</v>
      </c>
    </row>
    <row r="102" spans="2:7" ht="15.75">
      <c r="B102">
        <v>-3.41</v>
      </c>
      <c r="C102">
        <f t="shared" si="0"/>
        <v>6.8128030676441681E-3</v>
      </c>
      <c r="F102">
        <v>-3.41</v>
      </c>
      <c r="G102">
        <v>6.8128030676441681E-3</v>
      </c>
    </row>
    <row r="103" spans="2:7" ht="15.75">
      <c r="B103">
        <v>-3.4</v>
      </c>
      <c r="C103">
        <f t="shared" si="0"/>
        <v>6.9201926833809893E-3</v>
      </c>
      <c r="F103">
        <v>-3.4</v>
      </c>
      <c r="G103">
        <v>6.9201926833809893E-3</v>
      </c>
    </row>
    <row r="104" spans="2:7" ht="15.75">
      <c r="B104">
        <v>-3.39</v>
      </c>
      <c r="C104">
        <f t="shared" si="0"/>
        <v>7.029333937773879E-3</v>
      </c>
      <c r="F104">
        <v>-3.39</v>
      </c>
      <c r="G104">
        <v>7.029333937773879E-3</v>
      </c>
    </row>
    <row r="105" spans="2:7" ht="15.75">
      <c r="B105">
        <v>-3.38</v>
      </c>
      <c r="C105">
        <f t="shared" si="0"/>
        <v>7.140255567905201E-3</v>
      </c>
      <c r="F105">
        <v>-3.38</v>
      </c>
      <c r="G105">
        <v>7.140255567905201E-3</v>
      </c>
    </row>
    <row r="106" spans="2:7" ht="15.75">
      <c r="B106">
        <v>-3.37</v>
      </c>
      <c r="C106">
        <f t="shared" si="0"/>
        <v>7.2529867650179469E-3</v>
      </c>
      <c r="F106">
        <v>-3.37</v>
      </c>
      <c r="G106">
        <v>7.2529867650179469E-3</v>
      </c>
    </row>
    <row r="107" spans="2:7" ht="15.75">
      <c r="B107">
        <v>-3.36</v>
      </c>
      <c r="C107">
        <f t="shared" si="0"/>
        <v>7.3675571808391052E-3</v>
      </c>
      <c r="F107">
        <v>-3.36</v>
      </c>
      <c r="G107">
        <v>7.3675571808391052E-3</v>
      </c>
    </row>
    <row r="108" spans="2:7" ht="15.75">
      <c r="B108">
        <v>-3.35</v>
      </c>
      <c r="C108">
        <f t="shared" ref="C108:C171" si="1">_xlfn.T.DIST(B108,$C$26,0)</f>
        <v>7.483996933958726E-3</v>
      </c>
      <c r="F108">
        <v>-3.35</v>
      </c>
      <c r="G108">
        <v>7.483996933958726E-3</v>
      </c>
    </row>
    <row r="109" spans="2:7" ht="15.75">
      <c r="B109">
        <v>-3.34</v>
      </c>
      <c r="C109">
        <f t="shared" si="1"/>
        <v>7.6023366162643203E-3</v>
      </c>
      <c r="F109">
        <v>-3.34</v>
      </c>
      <c r="G109">
        <v>7.6023366162643203E-3</v>
      </c>
    </row>
    <row r="110" spans="2:7" ht="15.75">
      <c r="B110">
        <v>-3.33</v>
      </c>
      <c r="C110">
        <f t="shared" si="1"/>
        <v>7.7226072994294763E-3</v>
      </c>
      <c r="F110">
        <v>-3.33</v>
      </c>
      <c r="G110">
        <v>7.7226072994294763E-3</v>
      </c>
    </row>
    <row r="111" spans="2:7" ht="15.75">
      <c r="B111">
        <v>-3.32</v>
      </c>
      <c r="C111">
        <f t="shared" si="1"/>
        <v>7.8448405414560749E-3</v>
      </c>
      <c r="F111">
        <v>-3.32</v>
      </c>
      <c r="G111">
        <v>7.8448405414560749E-3</v>
      </c>
    </row>
    <row r="112" spans="2:7" ht="15.75">
      <c r="B112">
        <v>-3.31</v>
      </c>
      <c r="C112">
        <f t="shared" si="1"/>
        <v>7.9690683932689722E-3</v>
      </c>
      <c r="F112">
        <v>-3.31</v>
      </c>
      <c r="G112">
        <v>7.9690683932689722E-3</v>
      </c>
    </row>
    <row r="113" spans="2:8" ht="15.75">
      <c r="B113">
        <v>-3.3</v>
      </c>
      <c r="C113">
        <f t="shared" si="1"/>
        <v>8.0953234053624153E-3</v>
      </c>
      <c r="F113">
        <v>-3.3</v>
      </c>
      <c r="G113">
        <v>8.0953234053624153E-3</v>
      </c>
    </row>
    <row r="114" spans="2:8" ht="15.75">
      <c r="B114">
        <v>-3.29</v>
      </c>
      <c r="C114">
        <f t="shared" si="1"/>
        <v>8.2236386344968528E-3</v>
      </c>
      <c r="F114">
        <v>-3.29</v>
      </c>
      <c r="G114">
        <v>8.2236386344968528E-3</v>
      </c>
    </row>
    <row r="115" spans="2:8" ht="15.75">
      <c r="B115">
        <v>-3.2800000000000002</v>
      </c>
      <c r="C115">
        <f>_xlfn.T.DIST(B115,$C$26,0)</f>
        <v>8.3540476504452114E-3</v>
      </c>
      <c r="F115">
        <v>-3.2800000000000002</v>
      </c>
      <c r="G115">
        <v>8.3540476504452114E-3</v>
      </c>
    </row>
    <row r="116" spans="2:8" ht="15.75">
      <c r="B116">
        <v>-3.27</v>
      </c>
      <c r="C116">
        <f>_xlfn.T.DIST(B116,$C$26,0)</f>
        <v>8.4865845427873655E-3</v>
      </c>
      <c r="F116">
        <v>-3.27</v>
      </c>
      <c r="H116">
        <v>8.4865845427873655E-3</v>
      </c>
    </row>
    <row r="117" spans="2:8" ht="15.75">
      <c r="B117">
        <v>-3.26</v>
      </c>
      <c r="C117">
        <f>_xlfn.T.DIST(B117,$C$26,0)</f>
        <v>8.6212839277514837E-3</v>
      </c>
      <c r="F117">
        <v>-3.26</v>
      </c>
      <c r="H117">
        <v>8.6212839277514837E-3</v>
      </c>
    </row>
    <row r="118" spans="2:8" ht="15.75">
      <c r="B118">
        <v>-3.25</v>
      </c>
      <c r="C118">
        <f t="shared" si="1"/>
        <v>8.7581809551009766E-3</v>
      </c>
      <c r="F118">
        <v>-3.25</v>
      </c>
      <c r="H118">
        <v>8.7581809551009766E-3</v>
      </c>
    </row>
    <row r="119" spans="2:8" ht="15.75">
      <c r="B119">
        <v>-3.24</v>
      </c>
      <c r="C119">
        <f t="shared" si="1"/>
        <v>8.8973113150655082E-3</v>
      </c>
      <c r="F119">
        <v>-3.24</v>
      </c>
      <c r="H119">
        <v>8.8973113150655082E-3</v>
      </c>
    </row>
    <row r="120" spans="2:8" ht="15.75">
      <c r="B120">
        <v>-3.23</v>
      </c>
      <c r="C120">
        <f t="shared" si="1"/>
        <v>9.0387112453146328E-3</v>
      </c>
      <c r="F120">
        <v>-3.23</v>
      </c>
      <c r="H120">
        <v>9.0387112453146328E-3</v>
      </c>
    </row>
    <row r="121" spans="2:8" ht="15.75">
      <c r="B121">
        <v>-3.2199999999999998</v>
      </c>
      <c r="C121">
        <f t="shared" si="1"/>
        <v>9.1824175379723524E-3</v>
      </c>
      <c r="F121">
        <v>-3.2199999999999998</v>
      </c>
      <c r="H121">
        <v>9.1824175379723524E-3</v>
      </c>
    </row>
    <row r="122" spans="2:8" ht="15.75">
      <c r="B122">
        <v>-3.21</v>
      </c>
      <c r="C122">
        <f t="shared" si="1"/>
        <v>9.328467546670962E-3</v>
      </c>
      <c r="F122">
        <v>-3.21</v>
      </c>
      <c r="H122">
        <v>9.328467546670962E-3</v>
      </c>
    </row>
    <row r="123" spans="2:8" ht="15.75">
      <c r="B123">
        <v>-3.2</v>
      </c>
      <c r="C123">
        <f t="shared" si="1"/>
        <v>9.4768991936423682E-3</v>
      </c>
      <c r="F123">
        <v>-3.2</v>
      </c>
      <c r="H123">
        <v>9.4768991936423682E-3</v>
      </c>
    </row>
    <row r="124" spans="2:8" ht="15.75">
      <c r="B124">
        <v>-3.19</v>
      </c>
      <c r="C124">
        <f t="shared" si="1"/>
        <v>9.6277509768450155E-3</v>
      </c>
      <c r="F124">
        <v>-3.19</v>
      </c>
      <c r="H124">
        <v>9.6277509768450155E-3</v>
      </c>
    </row>
    <row r="125" spans="2:8" ht="15.75">
      <c r="B125">
        <v>-3.1799999999999997</v>
      </c>
      <c r="C125">
        <f t="shared" si="1"/>
        <v>9.7810619771242484E-3</v>
      </c>
      <c r="F125">
        <v>-3.1799999999999997</v>
      </c>
      <c r="H125">
        <v>9.7810619771242484E-3</v>
      </c>
    </row>
    <row r="126" spans="2:8" ht="15.75">
      <c r="B126">
        <v>-3.17</v>
      </c>
      <c r="C126">
        <f t="shared" si="1"/>
        <v>9.9368718654043574E-3</v>
      </c>
      <c r="F126">
        <v>-3.17</v>
      </c>
      <c r="H126">
        <v>9.9368718654043574E-3</v>
      </c>
    </row>
    <row r="127" spans="2:8" ht="15.75">
      <c r="B127">
        <v>-3.16</v>
      </c>
      <c r="C127">
        <f t="shared" si="1"/>
        <v>1.0095220909909827E-2</v>
      </c>
      <c r="F127">
        <v>-3.16</v>
      </c>
      <c r="H127">
        <v>1.0095220909909827E-2</v>
      </c>
    </row>
    <row r="128" spans="2:8" ht="15.75">
      <c r="B128">
        <v>-3.15</v>
      </c>
      <c r="C128">
        <f t="shared" si="1"/>
        <v>1.0256149983413522E-2</v>
      </c>
      <c r="F128">
        <v>-3.15</v>
      </c>
      <c r="H128">
        <v>1.0256149983413522E-2</v>
      </c>
    </row>
    <row r="129" spans="2:8" ht="15.75">
      <c r="B129">
        <v>-3.14</v>
      </c>
      <c r="C129">
        <f t="shared" si="1"/>
        <v>1.0419700570509486E-2</v>
      </c>
      <c r="F129">
        <v>-3.14</v>
      </c>
      <c r="H129">
        <v>1.0419700570509486E-2</v>
      </c>
    </row>
    <row r="130" spans="2:8" ht="15.75">
      <c r="B130">
        <v>-3.13</v>
      </c>
      <c r="C130">
        <f t="shared" si="1"/>
        <v>1.0585914774907848E-2</v>
      </c>
      <c r="F130">
        <v>-3.13</v>
      </c>
      <c r="H130">
        <v>1.0585914774907848E-2</v>
      </c>
    </row>
    <row r="131" spans="2:8" ht="15.75">
      <c r="B131">
        <v>-3.12</v>
      </c>
      <c r="C131">
        <f t="shared" si="1"/>
        <v>1.0754835326748991E-2</v>
      </c>
      <c r="F131">
        <v>-3.12</v>
      </c>
      <c r="H131">
        <v>1.0754835326748991E-2</v>
      </c>
    </row>
    <row r="132" spans="2:8" ht="15.75">
      <c r="B132">
        <v>-3.11</v>
      </c>
      <c r="C132">
        <f t="shared" si="1"/>
        <v>1.0926505589934441E-2</v>
      </c>
      <c r="F132">
        <v>-3.11</v>
      </c>
      <c r="H132">
        <v>1.0926505589934441E-2</v>
      </c>
    </row>
    <row r="133" spans="2:8" ht="15.75">
      <c r="B133">
        <v>-3.1</v>
      </c>
      <c r="C133">
        <f t="shared" si="1"/>
        <v>1.1100969569471436E-2</v>
      </c>
      <c r="F133">
        <v>-3.1</v>
      </c>
      <c r="H133">
        <v>1.1100969569471436E-2</v>
      </c>
    </row>
    <row r="134" spans="2:8" ht="15.75">
      <c r="B134">
        <v>-3.09</v>
      </c>
      <c r="C134">
        <f t="shared" si="1"/>
        <v>1.127827191882822E-2</v>
      </c>
      <c r="F134">
        <v>-3.09</v>
      </c>
      <c r="H134">
        <v>1.127827191882822E-2</v>
      </c>
    </row>
    <row r="135" spans="2:8" ht="15.75">
      <c r="B135">
        <v>-3.08</v>
      </c>
      <c r="C135">
        <f t="shared" si="1"/>
        <v>1.1458457947296882E-2</v>
      </c>
      <c r="F135">
        <v>-3.08</v>
      </c>
      <c r="H135">
        <v>1.1458457947296882E-2</v>
      </c>
    </row>
    <row r="136" spans="2:8" ht="15.75">
      <c r="B136">
        <v>-3.07</v>
      </c>
      <c r="C136">
        <f t="shared" si="1"/>
        <v>1.1641573627360503E-2</v>
      </c>
      <c r="F136">
        <v>-3.07</v>
      </c>
      <c r="H136">
        <v>1.1641573627360503E-2</v>
      </c>
    </row>
    <row r="137" spans="2:8" ht="15.75">
      <c r="B137">
        <v>-3.06</v>
      </c>
      <c r="C137">
        <f t="shared" si="1"/>
        <v>1.1827665602061079E-2</v>
      </c>
      <c r="F137">
        <v>-3.06</v>
      </c>
      <c r="H137">
        <v>1.1827665602061079E-2</v>
      </c>
    </row>
    <row r="138" spans="2:8" ht="15.75">
      <c r="B138">
        <v>-3.05</v>
      </c>
      <c r="C138">
        <f t="shared" si="1"/>
        <v>1.2016781192364753E-2</v>
      </c>
      <c r="F138">
        <v>-3.05</v>
      </c>
      <c r="H138">
        <v>1.2016781192364753E-2</v>
      </c>
    </row>
    <row r="139" spans="2:8" ht="15.75">
      <c r="B139">
        <v>-3.04</v>
      </c>
      <c r="C139">
        <f t="shared" si="1"/>
        <v>1.220896840452065E-2</v>
      </c>
      <c r="F139">
        <v>-3.04</v>
      </c>
      <c r="H139">
        <v>1.220896840452065E-2</v>
      </c>
    </row>
    <row r="140" spans="2:8" ht="15.75">
      <c r="B140">
        <v>-3.0300000000000002</v>
      </c>
      <c r="C140">
        <f t="shared" si="1"/>
        <v>1.2404275937409337E-2</v>
      </c>
      <c r="F140">
        <v>-3.0300000000000002</v>
      </c>
      <c r="H140">
        <v>1.2404275937409337E-2</v>
      </c>
    </row>
    <row r="141" spans="2:8" ht="15.75">
      <c r="B141">
        <v>-3.02</v>
      </c>
      <c r="C141">
        <f t="shared" si="1"/>
        <v>1.2602753189877037E-2</v>
      </c>
      <c r="F141">
        <v>-3.02</v>
      </c>
      <c r="H141">
        <v>1.2602753189877037E-2</v>
      </c>
    </row>
    <row r="142" spans="2:8" ht="15.75">
      <c r="B142">
        <v>-3.01</v>
      </c>
      <c r="C142">
        <f t="shared" si="1"/>
        <v>1.2804450268051298E-2</v>
      </c>
      <c r="F142">
        <v>-3.01</v>
      </c>
      <c r="H142">
        <v>1.2804450268051298E-2</v>
      </c>
    </row>
    <row r="143" spans="2:8" ht="15.75">
      <c r="B143">
        <v>-3</v>
      </c>
      <c r="C143">
        <f t="shared" si="1"/>
        <v>1.3009417992633849E-2</v>
      </c>
      <c r="F143">
        <v>-3</v>
      </c>
      <c r="H143">
        <v>1.3009417992633849E-2</v>
      </c>
    </row>
    <row r="144" spans="2:8" ht="15.75">
      <c r="B144">
        <v>-2.99</v>
      </c>
      <c r="C144">
        <f t="shared" si="1"/>
        <v>1.3217707906166195E-2</v>
      </c>
      <c r="F144">
        <v>-2.99</v>
      </c>
      <c r="H144">
        <v>1.3217707906166195E-2</v>
      </c>
    </row>
    <row r="145" spans="2:8" ht="15.75">
      <c r="B145">
        <v>-2.98</v>
      </c>
      <c r="C145">
        <f t="shared" si="1"/>
        <v>1.3429372280263118E-2</v>
      </c>
      <c r="F145">
        <v>-2.98</v>
      </c>
      <c r="H145">
        <v>1.3429372280263118E-2</v>
      </c>
    </row>
    <row r="146" spans="2:8" ht="15.75">
      <c r="B146">
        <v>-2.9699999999999998</v>
      </c>
      <c r="C146">
        <f t="shared" si="1"/>
        <v>1.3644464122809428E-2</v>
      </c>
      <c r="F146">
        <v>-2.9699999999999998</v>
      </c>
      <c r="H146">
        <v>1.3644464122809428E-2</v>
      </c>
    </row>
    <row r="147" spans="2:8" ht="15.75">
      <c r="B147">
        <v>-2.96</v>
      </c>
      <c r="C147">
        <f t="shared" si="1"/>
        <v>1.3863037185114746E-2</v>
      </c>
      <c r="F147">
        <v>-2.96</v>
      </c>
      <c r="H147">
        <v>1.3863037185114746E-2</v>
      </c>
    </row>
    <row r="148" spans="2:8" ht="15.75">
      <c r="B148">
        <v>-2.95</v>
      </c>
      <c r="C148">
        <f t="shared" si="1"/>
        <v>1.4085145969021454E-2</v>
      </c>
      <c r="F148">
        <v>-2.95</v>
      </c>
      <c r="H148">
        <v>1.4085145969021454E-2</v>
      </c>
    </row>
    <row r="149" spans="2:8" ht="15.75">
      <c r="B149">
        <v>-2.94</v>
      </c>
      <c r="C149">
        <f t="shared" si="1"/>
        <v>1.4310845733959906E-2</v>
      </c>
      <c r="F149">
        <v>-2.94</v>
      </c>
      <c r="H149">
        <v>1.4310845733959906E-2</v>
      </c>
    </row>
    <row r="150" spans="2:8" ht="15.75">
      <c r="B150">
        <v>-2.9299999999999997</v>
      </c>
      <c r="C150">
        <f t="shared" si="1"/>
        <v>1.4540192503945826E-2</v>
      </c>
      <c r="F150">
        <v>-2.9299999999999997</v>
      </c>
      <c r="H150">
        <v>1.4540192503945826E-2</v>
      </c>
    </row>
    <row r="151" spans="2:8" ht="15.75">
      <c r="B151">
        <v>-2.92</v>
      </c>
      <c r="C151">
        <f t="shared" si="1"/>
        <v>1.4773243074513857E-2</v>
      </c>
      <c r="F151">
        <v>-2.92</v>
      </c>
      <c r="H151">
        <v>1.4773243074513857E-2</v>
      </c>
    </row>
    <row r="152" spans="2:8" ht="15.75">
      <c r="B152">
        <v>-2.91</v>
      </c>
      <c r="C152">
        <f t="shared" si="1"/>
        <v>1.5010055019581367E-2</v>
      </c>
      <c r="F152">
        <v>-2.91</v>
      </c>
      <c r="H152">
        <v>1.5010055019581367E-2</v>
      </c>
    </row>
    <row r="153" spans="2:8" ht="15.75">
      <c r="B153">
        <v>-2.9</v>
      </c>
      <c r="C153">
        <f t="shared" si="1"/>
        <v>1.5250686698236272E-2</v>
      </c>
      <c r="F153">
        <v>-2.9</v>
      </c>
      <c r="H153">
        <v>1.5250686698236272E-2</v>
      </c>
    </row>
    <row r="154" spans="2:8" ht="15.75">
      <c r="B154">
        <v>-2.8899999999999997</v>
      </c>
      <c r="C154">
        <f t="shared" si="1"/>
        <v>1.5495197261442563E-2</v>
      </c>
      <c r="F154">
        <v>-2.8899999999999997</v>
      </c>
      <c r="H154">
        <v>1.5495197261442563E-2</v>
      </c>
    </row>
    <row r="155" spans="2:8" ht="15.75">
      <c r="B155">
        <v>-2.88</v>
      </c>
      <c r="C155">
        <f t="shared" si="1"/>
        <v>1.5743646658657014E-2</v>
      </c>
      <c r="F155">
        <v>-2.88</v>
      </c>
      <c r="H155">
        <v>1.5743646658657014E-2</v>
      </c>
    </row>
    <row r="156" spans="2:8" ht="15.75">
      <c r="B156">
        <v>-2.87</v>
      </c>
      <c r="C156">
        <f t="shared" si="1"/>
        <v>1.5996095644350037E-2</v>
      </c>
      <c r="F156">
        <v>-2.87</v>
      </c>
      <c r="H156">
        <v>1.5996095644350037E-2</v>
      </c>
    </row>
    <row r="157" spans="2:8" ht="15.75">
      <c r="B157">
        <v>-2.86</v>
      </c>
      <c r="C157">
        <f t="shared" si="1"/>
        <v>1.6252605784423932E-2</v>
      </c>
      <c r="F157">
        <v>-2.86</v>
      </c>
      <c r="H157">
        <v>1.6252605784423932E-2</v>
      </c>
    </row>
    <row r="158" spans="2:8" ht="15.75">
      <c r="B158">
        <v>-2.8499999999999996</v>
      </c>
      <c r="C158">
        <f t="shared" si="1"/>
        <v>1.6513239462521184E-2</v>
      </c>
      <c r="F158">
        <v>-2.8499999999999996</v>
      </c>
      <c r="H158">
        <v>1.6513239462521184E-2</v>
      </c>
    </row>
    <row r="159" spans="2:8" ht="15.75">
      <c r="B159">
        <v>-2.84</v>
      </c>
      <c r="C159">
        <f t="shared" si="1"/>
        <v>1.6778059886215023E-2</v>
      </c>
      <c r="F159">
        <v>-2.84</v>
      </c>
      <c r="H159">
        <v>1.6778059886215023E-2</v>
      </c>
    </row>
    <row r="160" spans="2:8" ht="15.75">
      <c r="B160">
        <v>-2.83</v>
      </c>
      <c r="C160">
        <f t="shared" si="1"/>
        <v>1.7047131093075277E-2</v>
      </c>
      <c r="F160">
        <v>-2.83</v>
      </c>
      <c r="H160">
        <v>1.7047131093075277E-2</v>
      </c>
    </row>
    <row r="161" spans="2:8" ht="15.75">
      <c r="B161">
        <v>-2.8200000000000003</v>
      </c>
      <c r="C161">
        <f t="shared" si="1"/>
        <v>1.7320517956600657E-2</v>
      </c>
      <c r="F161">
        <v>-2.8200000000000003</v>
      </c>
      <c r="H161">
        <v>1.7320517956600657E-2</v>
      </c>
    </row>
    <row r="162" spans="2:8" ht="15.75">
      <c r="B162">
        <v>-2.81</v>
      </c>
      <c r="C162">
        <f t="shared" si="1"/>
        <v>1.7598286192010076E-2</v>
      </c>
      <c r="F162">
        <v>-2.81</v>
      </c>
      <c r="H162">
        <v>1.7598286192010076E-2</v>
      </c>
    </row>
    <row r="163" spans="2:8" ht="15.75">
      <c r="B163">
        <v>-2.8</v>
      </c>
      <c r="C163">
        <f t="shared" si="1"/>
        <v>1.7880502361883963E-2</v>
      </c>
      <c r="F163">
        <v>-2.8</v>
      </c>
      <c r="H163">
        <v>1.7880502361883963E-2</v>
      </c>
    </row>
    <row r="164" spans="2:8" ht="15.75">
      <c r="B164">
        <v>-2.79</v>
      </c>
      <c r="C164">
        <f t="shared" si="1"/>
        <v>1.8167233881647354E-2</v>
      </c>
      <c r="F164">
        <v>-2.79</v>
      </c>
      <c r="H164">
        <v>1.8167233881647354E-2</v>
      </c>
    </row>
    <row r="165" spans="2:8" ht="15.75">
      <c r="B165">
        <v>-2.7800000000000002</v>
      </c>
      <c r="C165">
        <f t="shared" si="1"/>
        <v>1.8458549024885602E-2</v>
      </c>
      <c r="F165">
        <v>-2.7800000000000002</v>
      </c>
      <c r="H165">
        <v>1.8458549024885602E-2</v>
      </c>
    </row>
    <row r="166" spans="2:8" ht="15.75">
      <c r="B166">
        <v>-2.77</v>
      </c>
      <c r="C166">
        <f t="shared" si="1"/>
        <v>1.8754516928483362E-2</v>
      </c>
      <c r="F166">
        <v>-2.77</v>
      </c>
      <c r="H166">
        <v>1.8754516928483362E-2</v>
      </c>
    </row>
    <row r="167" spans="2:8" ht="15.75">
      <c r="B167">
        <v>-2.76</v>
      </c>
      <c r="C167">
        <f t="shared" si="1"/>
        <v>1.9055207597577766E-2</v>
      </c>
      <c r="F167">
        <v>-2.76</v>
      </c>
      <c r="H167">
        <v>1.9055207597577766E-2</v>
      </c>
    </row>
    <row r="168" spans="2:8" ht="15.75">
      <c r="B168">
        <v>-2.75</v>
      </c>
      <c r="C168">
        <f t="shared" si="1"/>
        <v>1.9360691910315659E-2</v>
      </c>
      <c r="F168">
        <v>-2.75</v>
      </c>
      <c r="H168">
        <v>1.9360691910315659E-2</v>
      </c>
    </row>
    <row r="169" spans="2:8" ht="15.75">
      <c r="B169">
        <v>-2.74</v>
      </c>
      <c r="C169">
        <f t="shared" si="1"/>
        <v>1.9671041622405398E-2</v>
      </c>
      <c r="F169">
        <v>-2.74</v>
      </c>
      <c r="H169">
        <v>1.9671041622405398E-2</v>
      </c>
    </row>
    <row r="170" spans="2:8" ht="15.75">
      <c r="B170">
        <v>-2.73</v>
      </c>
      <c r="C170">
        <f t="shared" si="1"/>
        <v>1.9986329371452352E-2</v>
      </c>
      <c r="F170">
        <v>-2.73</v>
      </c>
      <c r="H170">
        <v>1.9986329371452352E-2</v>
      </c>
    </row>
    <row r="171" spans="2:8" ht="15.75">
      <c r="B171">
        <v>-2.7199999999999998</v>
      </c>
      <c r="C171">
        <f t="shared" si="1"/>
        <v>2.0306628681067918E-2</v>
      </c>
      <c r="F171">
        <v>-2.7199999999999998</v>
      </c>
      <c r="H171">
        <v>2.0306628681067918E-2</v>
      </c>
    </row>
    <row r="172" spans="2:8" ht="15.75">
      <c r="B172">
        <v>-2.71</v>
      </c>
      <c r="C172">
        <f t="shared" ref="C172:C197" si="2">_xlfn.T.DIST(B172,$C$26,0)</f>
        <v>2.0632013964741319E-2</v>
      </c>
      <c r="F172">
        <v>-2.71</v>
      </c>
      <c r="H172">
        <v>2.0632013964741319E-2</v>
      </c>
    </row>
    <row r="173" spans="2:8" ht="15.75">
      <c r="B173">
        <v>-2.7</v>
      </c>
      <c r="C173">
        <f t="shared" si="2"/>
        <v>2.0962560529462756E-2</v>
      </c>
      <c r="F173">
        <v>-2.7</v>
      </c>
      <c r="H173">
        <v>2.0962560529462756E-2</v>
      </c>
    </row>
    <row r="174" spans="2:8" ht="15.75">
      <c r="B174">
        <v>-2.69</v>
      </c>
      <c r="C174">
        <f t="shared" si="2"/>
        <v>2.12983445790868E-2</v>
      </c>
      <c r="F174">
        <v>-2.69</v>
      </c>
      <c r="H174">
        <v>2.12983445790868E-2</v>
      </c>
    </row>
    <row r="175" spans="2:8" ht="15.75">
      <c r="B175">
        <v>-2.6799999999999997</v>
      </c>
      <c r="C175">
        <f t="shared" si="2"/>
        <v>2.1639443217424007E-2</v>
      </c>
      <c r="F175">
        <v>-2.6799999999999997</v>
      </c>
      <c r="H175">
        <v>2.1639443217424007E-2</v>
      </c>
    </row>
    <row r="176" spans="2:8" ht="15.75">
      <c r="B176">
        <v>-2.67</v>
      </c>
      <c r="C176">
        <f t="shared" si="2"/>
        <v>2.1985934451049158E-2</v>
      </c>
      <c r="F176">
        <v>-2.67</v>
      </c>
      <c r="H176">
        <v>2.1985934451049158E-2</v>
      </c>
    </row>
    <row r="177" spans="2:8" ht="15.75">
      <c r="B177">
        <v>-2.66</v>
      </c>
      <c r="C177">
        <f t="shared" si="2"/>
        <v>2.2337897191813619E-2</v>
      </c>
      <c r="F177">
        <v>-2.66</v>
      </c>
      <c r="H177">
        <v>2.2337897191813619E-2</v>
      </c>
    </row>
    <row r="178" spans="2:8" ht="15.75">
      <c r="B178">
        <v>-2.65</v>
      </c>
      <c r="C178">
        <f t="shared" si="2"/>
        <v>2.2695411259049166E-2</v>
      </c>
      <c r="F178">
        <v>-2.65</v>
      </c>
      <c r="H178">
        <v>2.2695411259049166E-2</v>
      </c>
    </row>
    <row r="179" spans="2:8" ht="15.75">
      <c r="B179">
        <v>-2.6399999999999997</v>
      </c>
      <c r="C179">
        <f t="shared" si="2"/>
        <v>2.3058557381450497E-2</v>
      </c>
      <c r="F179">
        <v>-2.6399999999999997</v>
      </c>
      <c r="H179">
        <v>2.3058557381450497E-2</v>
      </c>
    </row>
    <row r="180" spans="2:8" ht="15.75">
      <c r="B180">
        <v>-2.63</v>
      </c>
      <c r="C180">
        <f t="shared" si="2"/>
        <v>2.3427417198623259E-2</v>
      </c>
      <c r="F180">
        <v>-2.63</v>
      </c>
      <c r="H180">
        <v>2.3427417198623259E-2</v>
      </c>
    </row>
    <row r="181" spans="2:8" ht="15.75">
      <c r="B181">
        <v>-2.62</v>
      </c>
      <c r="C181">
        <f t="shared" si="2"/>
        <v>2.3802073262284125E-2</v>
      </c>
      <c r="F181">
        <v>-2.62</v>
      </c>
      <c r="H181">
        <v>2.3802073262284125E-2</v>
      </c>
    </row>
    <row r="182" spans="2:8" ht="15.75">
      <c r="B182">
        <v>-2.61</v>
      </c>
      <c r="C182">
        <f t="shared" si="2"/>
        <v>2.4182609037098825E-2</v>
      </c>
      <c r="F182">
        <v>-2.61</v>
      </c>
      <c r="H182">
        <v>2.4182609037098825E-2</v>
      </c>
    </row>
    <row r="183" spans="2:8" ht="15.75">
      <c r="B183">
        <v>-2.5999999999999996</v>
      </c>
      <c r="C183">
        <f t="shared" si="2"/>
        <v>2.4569108901144238E-2</v>
      </c>
      <c r="F183">
        <v>-2.5999999999999996</v>
      </c>
      <c r="H183">
        <v>2.4569108901144238E-2</v>
      </c>
    </row>
    <row r="184" spans="2:8" ht="15.75">
      <c r="B184">
        <v>-2.59</v>
      </c>
      <c r="C184">
        <f t="shared" si="2"/>
        <v>2.4961658145980226E-2</v>
      </c>
      <c r="F184">
        <v>-2.59</v>
      </c>
      <c r="H184">
        <v>2.4961658145980226E-2</v>
      </c>
    </row>
    <row r="185" spans="2:8" ht="15.75">
      <c r="B185">
        <v>-2.58</v>
      </c>
      <c r="C185">
        <f t="shared" si="2"/>
        <v>2.5360342976316081E-2</v>
      </c>
      <c r="F185">
        <v>-2.58</v>
      </c>
      <c r="H185">
        <v>2.5360342976316081E-2</v>
      </c>
    </row>
    <row r="186" spans="2:8" ht="15.75">
      <c r="B186">
        <v>-2.5700000000000003</v>
      </c>
      <c r="C186">
        <f t="shared" si="2"/>
        <v>2.5765250509256803E-2</v>
      </c>
      <c r="F186">
        <v>-2.5700000000000003</v>
      </c>
      <c r="H186">
        <v>2.5765250509256803E-2</v>
      </c>
    </row>
    <row r="187" spans="2:8" ht="15.75">
      <c r="B187">
        <v>-2.56</v>
      </c>
      <c r="C187">
        <f t="shared" si="2"/>
        <v>2.6176468773113755E-2</v>
      </c>
      <c r="F187">
        <v>-2.56</v>
      </c>
      <c r="H187">
        <v>2.6176468773113755E-2</v>
      </c>
    </row>
    <row r="188" spans="2:8" ht="15.75">
      <c r="B188">
        <v>-2.5499999999999998</v>
      </c>
      <c r="C188">
        <f t="shared" si="2"/>
        <v>2.6594086705763822E-2</v>
      </c>
      <c r="F188">
        <v>-2.5499999999999998</v>
      </c>
      <c r="H188">
        <v>2.6594086705763822E-2</v>
      </c>
    </row>
    <row r="189" spans="2:8" ht="15.75">
      <c r="B189">
        <v>-2.54</v>
      </c>
      <c r="C189">
        <f t="shared" si="2"/>
        <v>2.7018194152541097E-2</v>
      </c>
      <c r="F189">
        <v>-2.54</v>
      </c>
      <c r="H189">
        <v>2.7018194152541097E-2</v>
      </c>
    </row>
    <row r="190" spans="2:8" ht="15.75">
      <c r="B190">
        <v>-2.5300000000000002</v>
      </c>
      <c r="C190">
        <f t="shared" si="2"/>
        <v>2.7448881863645188E-2</v>
      </c>
      <c r="F190">
        <v>-2.5300000000000002</v>
      </c>
      <c r="H190">
        <v>2.7448881863645188E-2</v>
      </c>
    </row>
    <row r="191" spans="2:8" ht="15.75">
      <c r="B191">
        <v>-2.52</v>
      </c>
      <c r="C191">
        <f t="shared" si="2"/>
        <v>2.788624149104859E-2</v>
      </c>
      <c r="F191">
        <v>-2.52</v>
      </c>
      <c r="H191">
        <v>2.788624149104859E-2</v>
      </c>
    </row>
    <row r="192" spans="2:8" ht="15.75">
      <c r="B192">
        <v>-2.5099999999999998</v>
      </c>
      <c r="C192">
        <f t="shared" si="2"/>
        <v>2.8330365584886993E-2</v>
      </c>
      <c r="F192">
        <v>-2.5099999999999998</v>
      </c>
      <c r="H192">
        <v>2.8330365584886993E-2</v>
      </c>
    </row>
    <row r="193" spans="2:8" ht="15.75">
      <c r="B193">
        <v>-2.5</v>
      </c>
      <c r="C193">
        <f t="shared" si="2"/>
        <v>2.8781347589314506E-2</v>
      </c>
      <c r="F193">
        <v>-2.5</v>
      </c>
      <c r="H193">
        <v>2.8781347589314506E-2</v>
      </c>
    </row>
    <row r="194" spans="2:8" ht="15.75">
      <c r="B194">
        <v>-2.4900000000000002</v>
      </c>
      <c r="C194">
        <f t="shared" si="2"/>
        <v>2.9239281837807E-2</v>
      </c>
      <c r="F194">
        <v>-2.4900000000000002</v>
      </c>
      <c r="H194">
        <v>2.9239281837807E-2</v>
      </c>
    </row>
    <row r="195" spans="2:8" ht="15.75">
      <c r="B195">
        <v>-2.48</v>
      </c>
      <c r="C195">
        <f t="shared" si="2"/>
        <v>2.9704263547894624E-2</v>
      </c>
      <c r="F195">
        <v>-2.48</v>
      </c>
      <c r="H195">
        <v>2.9704263547894624E-2</v>
      </c>
    </row>
    <row r="196" spans="2:8" ht="15.75">
      <c r="B196">
        <v>-2.4699999999999998</v>
      </c>
      <c r="C196">
        <f t="shared" si="2"/>
        <v>3.0176388815306106E-2</v>
      </c>
      <c r="F196">
        <v>-2.4699999999999998</v>
      </c>
      <c r="H196">
        <v>3.0176388815306106E-2</v>
      </c>
    </row>
    <row r="197" spans="2:8" ht="15.75">
      <c r="B197">
        <v>-2.46</v>
      </c>
      <c r="C197">
        <f t="shared" si="2"/>
        <v>3.0655754607505782E-2</v>
      </c>
      <c r="F197">
        <v>-2.46</v>
      </c>
      <c r="H197">
        <v>3.0655754607505782E-2</v>
      </c>
    </row>
    <row r="198" spans="2:8" ht="15.75">
      <c r="B198">
        <v>-2.4500000000000002</v>
      </c>
      <c r="D198">
        <f t="shared" ref="D198:D261" si="3">_xlfn.T.DIST(B198,$C$26,0)</f>
        <v>3.1142458756604752E-2</v>
      </c>
      <c r="F198">
        <v>-2.4500000000000002</v>
      </c>
      <c r="H198">
        <v>3.1142458756604752E-2</v>
      </c>
    </row>
    <row r="199" spans="2:8" ht="15.75">
      <c r="B199">
        <v>-2.44</v>
      </c>
      <c r="D199">
        <f t="shared" si="3"/>
        <v>3.1636599951626938E-2</v>
      </c>
      <c r="F199">
        <v>-2.44</v>
      </c>
      <c r="H199">
        <v>3.1636599951626938E-2</v>
      </c>
    </row>
    <row r="200" spans="2:8" ht="15.75">
      <c r="B200">
        <v>-2.4299999999999997</v>
      </c>
      <c r="D200">
        <f t="shared" si="3"/>
        <v>3.2138277730110153E-2</v>
      </c>
      <c r="F200">
        <v>-2.4299999999999997</v>
      </c>
      <c r="H200">
        <v>3.2138277730110153E-2</v>
      </c>
    </row>
    <row r="201" spans="2:8" ht="15.75">
      <c r="B201">
        <v>-2.42</v>
      </c>
      <c r="D201">
        <f t="shared" si="3"/>
        <v>3.2647592469023337E-2</v>
      </c>
      <c r="F201">
        <v>-2.42</v>
      </c>
      <c r="H201">
        <v>3.2647592469023337E-2</v>
      </c>
    </row>
    <row r="202" spans="2:8" ht="15.75">
      <c r="B202">
        <v>-2.41</v>
      </c>
      <c r="D202">
        <f t="shared" si="3"/>
        <v>3.3164645374979054E-2</v>
      </c>
      <c r="F202">
        <v>-2.41</v>
      </c>
      <c r="H202">
        <v>3.3164645374979054E-2</v>
      </c>
    </row>
    <row r="203" spans="2:8" ht="15.75">
      <c r="B203">
        <v>-2.4</v>
      </c>
      <c r="D203">
        <f t="shared" si="3"/>
        <v>3.368953847372131E-2</v>
      </c>
      <c r="F203">
        <v>-2.4</v>
      </c>
      <c r="H203">
        <v>3.368953847372131E-2</v>
      </c>
    </row>
    <row r="204" spans="2:8" ht="15.75">
      <c r="B204">
        <v>-2.3899999999999997</v>
      </c>
      <c r="D204">
        <f t="shared" si="3"/>
        <v>3.4222374598868018E-2</v>
      </c>
      <c r="F204">
        <v>-2.3899999999999997</v>
      </c>
      <c r="H204">
        <v>3.4222374598868018E-2</v>
      </c>
    </row>
    <row r="205" spans="2:8" ht="15.75">
      <c r="B205">
        <v>-2.38</v>
      </c>
      <c r="D205">
        <f t="shared" si="3"/>
        <v>3.4763257379887245E-2</v>
      </c>
      <c r="F205">
        <v>-2.38</v>
      </c>
      <c r="H205">
        <v>3.4763257379887245E-2</v>
      </c>
    </row>
    <row r="206" spans="2:8" ht="15.75">
      <c r="B206">
        <v>-2.37</v>
      </c>
      <c r="D206">
        <f t="shared" si="3"/>
        <v>3.5312291229286336E-2</v>
      </c>
      <c r="F206">
        <v>-2.37</v>
      </c>
      <c r="H206">
        <v>3.5312291229286336E-2</v>
      </c>
    </row>
    <row r="207" spans="2:8" ht="15.75">
      <c r="B207">
        <v>-2.36</v>
      </c>
      <c r="D207">
        <f t="shared" si="3"/>
        <v>3.5869581328991866E-2</v>
      </c>
      <c r="F207">
        <v>-2.36</v>
      </c>
      <c r="H207">
        <v>3.5869581328991866E-2</v>
      </c>
    </row>
    <row r="208" spans="2:8" ht="15.75">
      <c r="B208">
        <v>-2.3499999999999996</v>
      </c>
      <c r="D208">
        <f t="shared" si="3"/>
        <v>3.6435233615899627E-2</v>
      </c>
      <c r="F208">
        <v>-2.3499999999999996</v>
      </c>
      <c r="H208">
        <v>3.6435233615899627E-2</v>
      </c>
    </row>
    <row r="209" spans="2:8" ht="15.75">
      <c r="B209">
        <v>-2.34</v>
      </c>
      <c r="D209">
        <f t="shared" si="3"/>
        <v>3.7009354766572244E-2</v>
      </c>
      <c r="F209">
        <v>-2.34</v>
      </c>
      <c r="H209">
        <v>3.7009354766572244E-2</v>
      </c>
    </row>
    <row r="210" spans="2:8" ht="15.75">
      <c r="B210">
        <v>-2.33</v>
      </c>
      <c r="D210">
        <f t="shared" si="3"/>
        <v>3.759205218106252E-2</v>
      </c>
      <c r="F210">
        <v>-2.33</v>
      </c>
      <c r="H210">
        <v>3.759205218106252E-2</v>
      </c>
    </row>
    <row r="211" spans="2:8" ht="15.75">
      <c r="B211">
        <v>-2.3200000000000003</v>
      </c>
      <c r="D211">
        <f t="shared" si="3"/>
        <v>3.8183433965840272E-2</v>
      </c>
      <c r="F211">
        <v>-2.3200000000000003</v>
      </c>
      <c r="H211">
        <v>3.8183433965840272E-2</v>
      </c>
    </row>
    <row r="212" spans="2:8" ht="15.75">
      <c r="B212">
        <v>-2.31</v>
      </c>
      <c r="D212">
        <f t="shared" si="3"/>
        <v>3.8783608915799968E-2</v>
      </c>
      <c r="F212">
        <v>-2.31</v>
      </c>
      <c r="H212">
        <v>3.8783608915799968E-2</v>
      </c>
    </row>
    <row r="213" spans="2:8" ht="15.75">
      <c r="B213">
        <v>-2.2999999999999998</v>
      </c>
      <c r="D213">
        <f t="shared" si="3"/>
        <v>3.9392686495326526E-2</v>
      </c>
      <c r="F213">
        <v>-2.2999999999999998</v>
      </c>
      <c r="H213">
        <v>3.9392686495326526E-2</v>
      </c>
    </row>
    <row r="214" spans="2:8" ht="15.75">
      <c r="B214">
        <v>-2.29</v>
      </c>
      <c r="D214">
        <f t="shared" si="3"/>
        <v>4.0010776818396994E-2</v>
      </c>
      <c r="F214">
        <v>-2.29</v>
      </c>
      <c r="H214">
        <v>4.0010776818396994E-2</v>
      </c>
    </row>
    <row r="215" spans="2:8" ht="15.75">
      <c r="B215">
        <v>-2.2800000000000002</v>
      </c>
      <c r="D215">
        <f t="shared" si="3"/>
        <v>4.0637990627694076E-2</v>
      </c>
      <c r="F215">
        <v>-2.2800000000000002</v>
      </c>
      <c r="H215">
        <v>4.0637990627694076E-2</v>
      </c>
    </row>
    <row r="216" spans="2:8" ht="15.75">
      <c r="B216">
        <v>-2.27</v>
      </c>
      <c r="D216">
        <f t="shared" si="3"/>
        <v>4.1274439272709219E-2</v>
      </c>
      <c r="F216">
        <v>-2.27</v>
      </c>
      <c r="H216">
        <v>4.1274439272709219E-2</v>
      </c>
    </row>
    <row r="217" spans="2:8" ht="15.75">
      <c r="B217">
        <v>-2.2599999999999998</v>
      </c>
      <c r="D217">
        <f t="shared" si="3"/>
        <v>4.1920234686811463E-2</v>
      </c>
      <c r="F217">
        <v>-2.2599999999999998</v>
      </c>
      <c r="H217">
        <v>4.1920234686811463E-2</v>
      </c>
    </row>
    <row r="218" spans="2:8" ht="15.75">
      <c r="B218">
        <v>-2.25</v>
      </c>
      <c r="D218">
        <f t="shared" si="3"/>
        <v>4.2575489363259104E-2</v>
      </c>
      <c r="F218">
        <v>-2.25</v>
      </c>
      <c r="H218">
        <v>4.2575489363259104E-2</v>
      </c>
    </row>
    <row r="219" spans="2:8" ht="15.75">
      <c r="B219">
        <v>-2.2400000000000002</v>
      </c>
      <c r="D219">
        <f t="shared" si="3"/>
        <v>4.3240316330130556E-2</v>
      </c>
      <c r="F219">
        <v>-2.2400000000000002</v>
      </c>
      <c r="H219">
        <v>4.3240316330130556E-2</v>
      </c>
    </row>
    <row r="220" spans="2:8" ht="15.75">
      <c r="B220">
        <v>-2.23</v>
      </c>
      <c r="D220">
        <f t="shared" si="3"/>
        <v>4.3914829124150352E-2</v>
      </c>
      <c r="F220">
        <v>-2.23</v>
      </c>
      <c r="H220">
        <v>4.3914829124150352E-2</v>
      </c>
    </row>
    <row r="221" spans="2:8" ht="15.75">
      <c r="B221">
        <v>-2.2199999999999998</v>
      </c>
      <c r="D221">
        <f t="shared" si="3"/>
        <v>4.4599141763387674E-2</v>
      </c>
      <c r="F221">
        <v>-2.2199999999999998</v>
      </c>
      <c r="H221">
        <v>4.4599141763387674E-2</v>
      </c>
    </row>
    <row r="222" spans="2:8" ht="15.75">
      <c r="B222">
        <v>-2.21</v>
      </c>
      <c r="D222">
        <f t="shared" si="3"/>
        <v>4.5293368718802823E-2</v>
      </c>
      <c r="F222">
        <v>-2.21</v>
      </c>
      <c r="H222">
        <v>4.5293368718802823E-2</v>
      </c>
    </row>
    <row r="223" spans="2:8" ht="15.75">
      <c r="B223">
        <v>-2.2000000000000002</v>
      </c>
      <c r="D223">
        <f t="shared" si="3"/>
        <v>4.5997624884618803E-2</v>
      </c>
      <c r="F223">
        <v>-2.2000000000000002</v>
      </c>
      <c r="H223">
        <v>4.5997624884618803E-2</v>
      </c>
    </row>
    <row r="224" spans="2:8" ht="15.75">
      <c r="B224">
        <v>-2.19</v>
      </c>
      <c r="D224">
        <f t="shared" si="3"/>
        <v>4.6712025547493964E-2</v>
      </c>
      <c r="F224">
        <v>-2.19</v>
      </c>
      <c r="H224">
        <v>4.6712025547493964E-2</v>
      </c>
    </row>
    <row r="225" spans="2:8" ht="15.75">
      <c r="B225">
        <v>-2.1799999999999997</v>
      </c>
      <c r="D225">
        <f t="shared" si="3"/>
        <v>4.7436686354471909E-2</v>
      </c>
      <c r="F225">
        <v>-2.1799999999999997</v>
      </c>
      <c r="H225">
        <v>4.7436686354471909E-2</v>
      </c>
    </row>
    <row r="226" spans="2:8" ht="15.75">
      <c r="B226">
        <v>-2.17</v>
      </c>
      <c r="D226">
        <f t="shared" si="3"/>
        <v>4.817172327968583E-2</v>
      </c>
      <c r="F226">
        <v>-2.17</v>
      </c>
      <c r="H226">
        <v>4.817172327968583E-2</v>
      </c>
    </row>
    <row r="227" spans="2:8" ht="15.75">
      <c r="B227">
        <v>-2.16</v>
      </c>
      <c r="D227">
        <f t="shared" si="3"/>
        <v>4.8917252589793681E-2</v>
      </c>
      <c r="F227">
        <v>-2.16</v>
      </c>
      <c r="H227">
        <v>4.8917252589793681E-2</v>
      </c>
    </row>
    <row r="228" spans="2:8" ht="15.75">
      <c r="B228">
        <v>-2.15</v>
      </c>
      <c r="D228">
        <f t="shared" si="3"/>
        <v>4.967339080812018E-2</v>
      </c>
      <c r="F228">
        <v>-2.15</v>
      </c>
      <c r="H228">
        <v>4.967339080812018E-2</v>
      </c>
    </row>
    <row r="229" spans="2:8" ht="15.75">
      <c r="B229">
        <v>-2.1399999999999997</v>
      </c>
      <c r="D229">
        <f t="shared" si="3"/>
        <v>5.0440254677483698E-2</v>
      </c>
      <c r="F229">
        <v>-2.1399999999999997</v>
      </c>
      <c r="H229">
        <v>5.0440254677483698E-2</v>
      </c>
    </row>
    <row r="230" spans="2:8" ht="15.75">
      <c r="B230">
        <v>-2.13</v>
      </c>
      <c r="D230">
        <f t="shared" si="3"/>
        <v>5.1217961121683975E-2</v>
      </c>
      <c r="F230">
        <v>-2.13</v>
      </c>
      <c r="H230">
        <v>5.1217961121683975E-2</v>
      </c>
    </row>
    <row r="231" spans="2:8" ht="15.75">
      <c r="B231">
        <v>-2.12</v>
      </c>
      <c r="D231">
        <f t="shared" si="3"/>
        <v>5.2006627205628882E-2</v>
      </c>
      <c r="F231">
        <v>-2.12</v>
      </c>
      <c r="H231">
        <v>5.2006627205628882E-2</v>
      </c>
    </row>
    <row r="232" spans="2:8" ht="15.75">
      <c r="B232">
        <v>-2.11</v>
      </c>
      <c r="D232">
        <f t="shared" si="3"/>
        <v>5.2806370094077147E-2</v>
      </c>
      <c r="F232">
        <v>-2.11</v>
      </c>
      <c r="H232">
        <v>5.2806370094077147E-2</v>
      </c>
    </row>
    <row r="233" spans="2:8" ht="15.75">
      <c r="B233">
        <v>-2.0999999999999996</v>
      </c>
      <c r="D233">
        <f t="shared" si="3"/>
        <v>5.3617307008974581E-2</v>
      </c>
      <c r="F233">
        <v>-2.0999999999999996</v>
      </c>
      <c r="H233">
        <v>5.3617307008974581E-2</v>
      </c>
    </row>
    <row r="234" spans="2:8" ht="15.75">
      <c r="B234">
        <v>-2.09</v>
      </c>
      <c r="D234">
        <f t="shared" si="3"/>
        <v>5.4439555185362976E-2</v>
      </c>
      <c r="F234">
        <v>-2.09</v>
      </c>
      <c r="H234">
        <v>5.4439555185362976E-2</v>
      </c>
    </row>
    <row r="235" spans="2:8" ht="15.75">
      <c r="B235">
        <v>-2.08</v>
      </c>
      <c r="D235">
        <f t="shared" si="3"/>
        <v>5.5273231825839382E-2</v>
      </c>
      <c r="F235">
        <v>-2.08</v>
      </c>
      <c r="H235">
        <v>5.5273231825839382E-2</v>
      </c>
    </row>
    <row r="236" spans="2:8" ht="15.75">
      <c r="B236">
        <v>-2.0700000000000003</v>
      </c>
      <c r="D236">
        <f t="shared" si="3"/>
        <v>5.6118454053544188E-2</v>
      </c>
      <c r="F236">
        <v>-2.0700000000000003</v>
      </c>
      <c r="H236">
        <v>5.6118454053544188E-2</v>
      </c>
    </row>
    <row r="237" spans="2:8" ht="15.75">
      <c r="B237">
        <v>-2.06</v>
      </c>
      <c r="D237">
        <f t="shared" si="3"/>
        <v>5.6975338863658492E-2</v>
      </c>
      <c r="F237">
        <v>-2.06</v>
      </c>
      <c r="H237">
        <v>5.6975338863658492E-2</v>
      </c>
    </row>
    <row r="238" spans="2:8" ht="15.75">
      <c r="B238">
        <v>-2.0499999999999998</v>
      </c>
      <c r="D238">
        <f t="shared" si="3"/>
        <v>5.7844003073389362E-2</v>
      </c>
      <c r="F238">
        <v>-2.0499999999999998</v>
      </c>
      <c r="H238">
        <v>5.7844003073389362E-2</v>
      </c>
    </row>
    <row r="239" spans="2:8" ht="15.75">
      <c r="B239">
        <v>-2.04</v>
      </c>
      <c r="D239">
        <f t="shared" si="3"/>
        <v>5.8724563270424086E-2</v>
      </c>
      <c r="F239">
        <v>-2.04</v>
      </c>
      <c r="H239">
        <v>5.8724563270424086E-2</v>
      </c>
    </row>
    <row r="240" spans="2:8" ht="15.75">
      <c r="B240">
        <v>-2.0300000000000002</v>
      </c>
      <c r="D240">
        <f t="shared" si="3"/>
        <v>5.9617135759833968E-2</v>
      </c>
      <c r="F240">
        <v>-2.0300000000000002</v>
      </c>
      <c r="H240">
        <v>5.9617135759833968E-2</v>
      </c>
    </row>
    <row r="241" spans="2:8" ht="15.75">
      <c r="B241">
        <v>-2.02</v>
      </c>
      <c r="D241">
        <f t="shared" si="3"/>
        <v>6.0521836509408497E-2</v>
      </c>
      <c r="F241">
        <v>-2.02</v>
      </c>
      <c r="H241">
        <v>6.0521836509408497E-2</v>
      </c>
    </row>
    <row r="242" spans="2:8" ht="15.75">
      <c r="B242">
        <v>-2.0099999999999998</v>
      </c>
      <c r="D242">
        <f t="shared" si="3"/>
        <v>6.1438781093403019E-2</v>
      </c>
      <c r="F242">
        <v>-2.0099999999999998</v>
      </c>
      <c r="H242">
        <v>6.1438781093403019E-2</v>
      </c>
    </row>
    <row r="243" spans="2:8" ht="15.75">
      <c r="B243">
        <v>-2</v>
      </c>
      <c r="D243">
        <f t="shared" si="3"/>
        <v>6.2368084634681804E-2</v>
      </c>
      <c r="F243">
        <v>-2</v>
      </c>
      <c r="H243">
        <v>6.2368084634681804E-2</v>
      </c>
    </row>
    <row r="244" spans="2:8" ht="15.75">
      <c r="B244">
        <v>-1.9899999999999998</v>
      </c>
      <c r="D244">
        <f t="shared" si="3"/>
        <v>6.3309861745240698E-2</v>
      </c>
      <c r="F244">
        <v>-1.9899999999999998</v>
      </c>
      <c r="H244">
        <v>6.3309861745240698E-2</v>
      </c>
    </row>
    <row r="245" spans="2:8" ht="15.75">
      <c r="B245">
        <v>-1.98</v>
      </c>
      <c r="D245">
        <f t="shared" si="3"/>
        <v>6.426422646509268E-2</v>
      </c>
      <c r="F245">
        <v>-1.98</v>
      </c>
      <c r="H245">
        <v>6.426422646509268E-2</v>
      </c>
    </row>
    <row r="246" spans="2:8" ht="15.75">
      <c r="B246">
        <v>-1.9699999999999998</v>
      </c>
      <c r="D246">
        <f t="shared" si="3"/>
        <v>6.5231292199502647E-2</v>
      </c>
      <c r="F246">
        <v>-1.9699999999999998</v>
      </c>
      <c r="H246">
        <v>6.5231292199502647E-2</v>
      </c>
    </row>
    <row r="247" spans="2:8" ht="15.75">
      <c r="B247">
        <v>-1.96</v>
      </c>
      <c r="D247">
        <f t="shared" si="3"/>
        <v>6.6211171654556422E-2</v>
      </c>
      <c r="F247">
        <v>-1.96</v>
      </c>
      <c r="H247">
        <v>6.6211171654556422E-2</v>
      </c>
    </row>
    <row r="248" spans="2:8" ht="15.75">
      <c r="B248">
        <v>-1.9500000000000002</v>
      </c>
      <c r="D248">
        <f t="shared" si="3"/>
        <v>6.7203976771051652E-2</v>
      </c>
      <c r="F248">
        <v>-1.9500000000000002</v>
      </c>
      <c r="H248">
        <v>6.7203976771051652E-2</v>
      </c>
    </row>
    <row r="249" spans="2:8" ht="15.75">
      <c r="B249">
        <v>-1.94</v>
      </c>
      <c r="D249">
        <f t="shared" si="3"/>
        <v>6.8209818656698062E-2</v>
      </c>
      <c r="F249">
        <v>-1.94</v>
      </c>
      <c r="H249">
        <v>6.8209818656698062E-2</v>
      </c>
    </row>
    <row r="250" spans="2:8" ht="15.75">
      <c r="B250">
        <v>-1.9300000000000002</v>
      </c>
      <c r="D250">
        <f t="shared" si="3"/>
        <v>6.9228807516616253E-2</v>
      </c>
      <c r="F250">
        <v>-1.9300000000000002</v>
      </c>
      <c r="H250">
        <v>6.9228807516616253E-2</v>
      </c>
    </row>
    <row r="251" spans="2:8" ht="15.75">
      <c r="B251">
        <v>-1.92</v>
      </c>
      <c r="D251">
        <f t="shared" si="3"/>
        <v>7.0261052582125588E-2</v>
      </c>
      <c r="F251">
        <v>-1.92</v>
      </c>
      <c r="H251">
        <v>7.0261052582125588E-2</v>
      </c>
    </row>
    <row r="252" spans="2:8" ht="15.75">
      <c r="B252">
        <v>-1.9100000000000001</v>
      </c>
      <c r="D252">
        <f t="shared" si="3"/>
        <v>7.1306662037811386E-2</v>
      </c>
      <c r="F252">
        <v>-1.9100000000000001</v>
      </c>
      <c r="H252">
        <v>7.1306662037811386E-2</v>
      </c>
    </row>
    <row r="253" spans="2:8" ht="15.75">
      <c r="B253">
        <v>-1.9</v>
      </c>
      <c r="D253">
        <f t="shared" si="3"/>
        <v>7.2365742946865472E-2</v>
      </c>
      <c r="F253">
        <v>-1.9</v>
      </c>
      <c r="H253">
        <v>7.2365742946865472E-2</v>
      </c>
    </row>
    <row r="254" spans="2:8" ht="15.75">
      <c r="B254">
        <v>-1.8900000000000001</v>
      </c>
      <c r="D254">
        <f t="shared" si="3"/>
        <v>7.3438401174692289E-2</v>
      </c>
      <c r="F254">
        <v>-1.8900000000000001</v>
      </c>
      <c r="H254">
        <v>7.3438401174692289E-2</v>
      </c>
    </row>
    <row r="255" spans="2:8" ht="15.75">
      <c r="B255">
        <v>-1.88</v>
      </c>
      <c r="D255">
        <f t="shared" si="3"/>
        <v>7.4524741310777076E-2</v>
      </c>
      <c r="F255">
        <v>-1.88</v>
      </c>
      <c r="H255">
        <v>7.4524741310777076E-2</v>
      </c>
    </row>
    <row r="256" spans="2:8" ht="15.75">
      <c r="B256">
        <v>-1.87</v>
      </c>
      <c r="D256">
        <f t="shared" si="3"/>
        <v>7.5624866588811596E-2</v>
      </c>
      <c r="F256">
        <v>-1.87</v>
      </c>
      <c r="H256">
        <v>7.5624866588811596E-2</v>
      </c>
    </row>
    <row r="257" spans="2:8" ht="15.75">
      <c r="B257">
        <v>-1.8599999999999999</v>
      </c>
      <c r="D257">
        <f t="shared" si="3"/>
        <v>7.6738878805076641E-2</v>
      </c>
      <c r="F257">
        <v>-1.8599999999999999</v>
      </c>
      <c r="H257">
        <v>7.6738878805076641E-2</v>
      </c>
    </row>
    <row r="258" spans="2:8" ht="15.75">
      <c r="B258">
        <v>-1.85</v>
      </c>
      <c r="D258">
        <f t="shared" si="3"/>
        <v>7.7866878235079331E-2</v>
      </c>
      <c r="F258">
        <v>-1.85</v>
      </c>
      <c r="H258">
        <v>7.7866878235079331E-2</v>
      </c>
    </row>
    <row r="259" spans="2:8" ht="15.75">
      <c r="B259">
        <v>-1.8399999999999999</v>
      </c>
      <c r="D259">
        <f t="shared" si="3"/>
        <v>7.9008963548448302E-2</v>
      </c>
      <c r="F259">
        <v>-1.8399999999999999</v>
      </c>
      <c r="H259">
        <v>7.9008963548448302E-2</v>
      </c>
    </row>
    <row r="260" spans="2:8" ht="15.75">
      <c r="B260">
        <v>-1.83</v>
      </c>
      <c r="D260">
        <f t="shared" si="3"/>
        <v>8.0165231722087588E-2</v>
      </c>
      <c r="F260">
        <v>-1.83</v>
      </c>
      <c r="H260">
        <v>8.0165231722087588E-2</v>
      </c>
    </row>
    <row r="261" spans="2:8" ht="15.75">
      <c r="B261">
        <v>-1.8199999999999998</v>
      </c>
      <c r="D261">
        <f t="shared" si="3"/>
        <v>8.1335777951595883E-2</v>
      </c>
      <c r="F261">
        <v>-1.8199999999999998</v>
      </c>
      <c r="H261">
        <v>8.1335777951595883E-2</v>
      </c>
    </row>
    <row r="262" spans="2:8" ht="15.75">
      <c r="B262">
        <v>-1.81</v>
      </c>
      <c r="D262">
        <f t="shared" ref="D262:D325" si="4">_xlfn.T.DIST(B262,$C$26,0)</f>
        <v>8.2520695560955287E-2</v>
      </c>
      <c r="F262">
        <v>-1.81</v>
      </c>
      <c r="H262">
        <v>8.2520695560955287E-2</v>
      </c>
    </row>
    <row r="263" spans="2:8" ht="15.75">
      <c r="B263">
        <v>-1.7999999999999998</v>
      </c>
      <c r="D263">
        <f t="shared" si="4"/>
        <v>8.3720075910500263E-2</v>
      </c>
      <c r="F263">
        <v>-1.7999999999999998</v>
      </c>
      <c r="H263">
        <v>8.3720075910500263E-2</v>
      </c>
    </row>
    <row r="264" spans="2:8" ht="15.75">
      <c r="B264">
        <v>-1.79</v>
      </c>
      <c r="D264">
        <f t="shared" si="4"/>
        <v>8.493400830317456E-2</v>
      </c>
      <c r="F264">
        <v>-1.79</v>
      </c>
      <c r="H264">
        <v>8.493400830317456E-2</v>
      </c>
    </row>
    <row r="265" spans="2:8" ht="15.75">
      <c r="B265">
        <v>-1.7799999999999998</v>
      </c>
      <c r="D265">
        <f t="shared" si="4"/>
        <v>8.6162579889090388E-2</v>
      </c>
      <c r="F265">
        <v>-1.7799999999999998</v>
      </c>
      <c r="H265">
        <v>8.6162579889090388E-2</v>
      </c>
    </row>
    <row r="266" spans="2:8" ht="15.75">
      <c r="B266">
        <v>-1.77</v>
      </c>
      <c r="D266">
        <f t="shared" si="4"/>
        <v>8.7405875568402361E-2</v>
      </c>
      <c r="F266">
        <v>-1.77</v>
      </c>
      <c r="H266">
        <v>8.7405875568402361E-2</v>
      </c>
    </row>
    <row r="267" spans="2:8" ht="15.75">
      <c r="B267">
        <v>-1.7599999999999998</v>
      </c>
      <c r="D267">
        <f t="shared" si="4"/>
        <v>8.8663977892514206E-2</v>
      </c>
      <c r="F267">
        <v>-1.7599999999999998</v>
      </c>
      <c r="H267">
        <v>8.8663977892514206E-2</v>
      </c>
    </row>
    <row r="268" spans="2:8" ht="15.75">
      <c r="B268">
        <v>-1.75</v>
      </c>
      <c r="D268">
        <f t="shared" si="4"/>
        <v>8.9936966963634998E-2</v>
      </c>
      <c r="F268">
        <v>-1.75</v>
      </c>
      <c r="H268">
        <v>8.9936966963634998E-2</v>
      </c>
    </row>
    <row r="269" spans="2:8" ht="15.75">
      <c r="B269">
        <v>-1.7399999999999998</v>
      </c>
      <c r="D269">
        <f t="shared" si="4"/>
        <v>9.1224920332708098E-2</v>
      </c>
      <c r="F269">
        <v>-1.7399999999999998</v>
      </c>
      <c r="H269">
        <v>9.1224920332708098E-2</v>
      </c>
    </row>
    <row r="270" spans="2:8" ht="15.75">
      <c r="B270">
        <v>-1.73</v>
      </c>
      <c r="D270">
        <f t="shared" si="4"/>
        <v>9.2527912895733297E-2</v>
      </c>
      <c r="F270">
        <v>-1.73</v>
      </c>
      <c r="H270">
        <v>9.2527912895733297E-2</v>
      </c>
    </row>
    <row r="271" spans="2:8" ht="15.75">
      <c r="B271">
        <v>-1.7199999999999998</v>
      </c>
      <c r="D271">
        <f t="shared" si="4"/>
        <v>9.3846016788510553E-2</v>
      </c>
      <c r="F271">
        <v>-1.7199999999999998</v>
      </c>
      <c r="H271">
        <v>9.3846016788510553E-2</v>
      </c>
    </row>
    <row r="272" spans="2:8" ht="15.75">
      <c r="B272">
        <v>-1.71</v>
      </c>
      <c r="D272">
        <f t="shared" si="4"/>
        <v>9.5179301279830944E-2</v>
      </c>
      <c r="F272">
        <v>-1.71</v>
      </c>
      <c r="H272">
        <v>9.5179301279830944E-2</v>
      </c>
    </row>
    <row r="273" spans="2:8" ht="15.75">
      <c r="B273">
        <v>-1.6999999999999997</v>
      </c>
      <c r="D273">
        <f t="shared" si="4"/>
        <v>9.6527832663147545E-2</v>
      </c>
      <c r="F273">
        <v>-1.6999999999999997</v>
      </c>
      <c r="H273">
        <v>9.6527832663147545E-2</v>
      </c>
    </row>
    <row r="274" spans="2:8" ht="15.75">
      <c r="B274">
        <v>-1.69</v>
      </c>
      <c r="D274">
        <f t="shared" si="4"/>
        <v>9.7891674146757743E-2</v>
      </c>
      <c r="F274">
        <v>-1.69</v>
      </c>
      <c r="H274">
        <v>9.7891674146757743E-2</v>
      </c>
    </row>
    <row r="275" spans="2:8" ht="15.75">
      <c r="B275">
        <v>-1.6800000000000002</v>
      </c>
      <c r="D275">
        <f t="shared" si="4"/>
        <v>9.9270885742534246E-2</v>
      </c>
      <c r="F275">
        <v>-1.6800000000000002</v>
      </c>
      <c r="H275">
        <v>9.9270885742534246E-2</v>
      </c>
    </row>
    <row r="276" spans="2:8" ht="15.75">
      <c r="B276">
        <v>-1.67</v>
      </c>
      <c r="D276">
        <f t="shared" si="4"/>
        <v>0.10066552415324286</v>
      </c>
      <c r="F276">
        <v>-1.67</v>
      </c>
      <c r="H276">
        <v>0.10066552415324286</v>
      </c>
    </row>
    <row r="277" spans="2:8" ht="15.75">
      <c r="B277">
        <v>-1.6600000000000001</v>
      </c>
      <c r="D277">
        <f t="shared" si="4"/>
        <v>0.10207564265848801</v>
      </c>
      <c r="F277">
        <v>-1.6600000000000001</v>
      </c>
      <c r="H277">
        <v>0.10207564265848801</v>
      </c>
    </row>
    <row r="278" spans="2:8" ht="15.75">
      <c r="B278">
        <v>-1.65</v>
      </c>
      <c r="D278">
        <f t="shared" si="4"/>
        <v>0.10350129099933161</v>
      </c>
      <c r="F278">
        <v>-1.65</v>
      </c>
      <c r="H278">
        <v>0.10350129099933161</v>
      </c>
    </row>
    <row r="279" spans="2:8" ht="15.75">
      <c r="B279">
        <v>-1.6400000000000001</v>
      </c>
      <c r="D279">
        <f t="shared" si="4"/>
        <v>0.10494251526163112</v>
      </c>
      <c r="F279">
        <v>-1.6400000000000001</v>
      </c>
      <c r="H279">
        <v>0.10494251526163112</v>
      </c>
    </row>
    <row r="280" spans="2:8" ht="15.75">
      <c r="B280">
        <v>-1.63</v>
      </c>
      <c r="D280">
        <f t="shared" si="4"/>
        <v>0.10639935775814827</v>
      </c>
      <c r="F280">
        <v>-1.63</v>
      </c>
      <c r="H280">
        <v>0.10639935775814827</v>
      </c>
    </row>
    <row r="281" spans="2:8" ht="15.75">
      <c r="B281">
        <v>-1.62</v>
      </c>
      <c r="D281">
        <f t="shared" si="4"/>
        <v>0.10787185690948023</v>
      </c>
      <c r="F281">
        <v>-1.62</v>
      </c>
      <c r="H281">
        <v>0.10787185690948023</v>
      </c>
    </row>
    <row r="282" spans="2:8" ht="15.75">
      <c r="B282">
        <v>-1.6099999999999999</v>
      </c>
      <c r="D282">
        <f t="shared" si="4"/>
        <v>0.10936004712387161</v>
      </c>
      <c r="F282">
        <v>-1.6099999999999999</v>
      </c>
      <c r="H282">
        <v>0.10936004712387161</v>
      </c>
    </row>
    <row r="283" spans="2:8" ht="15.75">
      <c r="B283">
        <v>-1.6</v>
      </c>
      <c r="D283">
        <f t="shared" si="4"/>
        <v>0.11086395867596423</v>
      </c>
      <c r="F283">
        <v>-1.6</v>
      </c>
      <c r="H283">
        <v>0.11086395867596423</v>
      </c>
    </row>
    <row r="284" spans="2:8" ht="15.75">
      <c r="B284">
        <v>-1.5899999999999999</v>
      </c>
      <c r="D284">
        <f t="shared" si="4"/>
        <v>0.11238361758455019</v>
      </c>
      <c r="F284">
        <v>-1.5899999999999999</v>
      </c>
      <c r="H284">
        <v>0.11238361758455019</v>
      </c>
    </row>
    <row r="285" spans="2:8" ht="15.75">
      <c r="B285">
        <v>-1.58</v>
      </c>
      <c r="D285">
        <f t="shared" si="4"/>
        <v>0.11391904548939133</v>
      </c>
      <c r="F285">
        <v>-1.58</v>
      </c>
      <c r="H285">
        <v>0.11391904548939133</v>
      </c>
    </row>
    <row r="286" spans="2:8" ht="15.75">
      <c r="B286">
        <v>-1.5699999999999998</v>
      </c>
      <c r="D286">
        <f t="shared" si="4"/>
        <v>0.11547025952717684</v>
      </c>
      <c r="F286">
        <v>-1.5699999999999998</v>
      </c>
      <c r="H286">
        <v>0.11547025952717684</v>
      </c>
    </row>
    <row r="287" spans="2:8" ht="15.75">
      <c r="B287">
        <v>-1.56</v>
      </c>
      <c r="D287">
        <f t="shared" si="4"/>
        <v>0.11703727220668948</v>
      </c>
      <c r="F287">
        <v>-1.56</v>
      </c>
      <c r="H287">
        <v>0.11703727220668948</v>
      </c>
    </row>
    <row r="288" spans="2:8" ht="15.75">
      <c r="B288">
        <v>-1.5499999999999998</v>
      </c>
      <c r="D288">
        <f t="shared" si="4"/>
        <v>0.11862009128325791</v>
      </c>
      <c r="F288">
        <v>-1.5499999999999998</v>
      </c>
      <c r="H288">
        <v>0.11862009128325791</v>
      </c>
    </row>
    <row r="289" spans="2:8" ht="15.75">
      <c r="B289">
        <v>-1.54</v>
      </c>
      <c r="D289">
        <f t="shared" si="4"/>
        <v>0.12021871963257312</v>
      </c>
      <c r="F289">
        <v>-1.54</v>
      </c>
      <c r="H289">
        <v>0.12021871963257312</v>
      </c>
    </row>
    <row r="290" spans="2:8" ht="15.75">
      <c r="B290">
        <v>-1.5299999999999998</v>
      </c>
      <c r="D290">
        <f t="shared" si="4"/>
        <v>0.12183315512395296</v>
      </c>
      <c r="F290">
        <v>-1.5299999999999998</v>
      </c>
      <c r="H290">
        <v>0.12183315512395296</v>
      </c>
    </row>
    <row r="291" spans="2:8" ht="15.75">
      <c r="B291">
        <v>-1.52</v>
      </c>
      <c r="D291">
        <f t="shared" si="4"/>
        <v>0.12346339049313991</v>
      </c>
      <c r="F291">
        <v>-1.52</v>
      </c>
      <c r="H291">
        <v>0.12346339049313991</v>
      </c>
    </row>
    <row r="292" spans="2:8" ht="15.75">
      <c r="B292">
        <v>-1.5099999999999998</v>
      </c>
      <c r="D292">
        <f t="shared" si="4"/>
        <v>0.12510941321472238</v>
      </c>
      <c r="F292">
        <v>-1.5099999999999998</v>
      </c>
      <c r="H292">
        <v>0.12510941321472238</v>
      </c>
    </row>
    <row r="293" spans="2:8" ht="15.75">
      <c r="B293">
        <v>-1.5</v>
      </c>
      <c r="D293">
        <f t="shared" si="4"/>
        <v>0.12677120537427231</v>
      </c>
      <c r="F293">
        <v>-1.5</v>
      </c>
      <c r="H293">
        <v>0.12677120537427231</v>
      </c>
    </row>
    <row r="294" spans="2:8" ht="15.75">
      <c r="B294">
        <v>-1.4899999999999998</v>
      </c>
      <c r="D294">
        <f t="shared" si="4"/>
        <v>0.12844874354029659</v>
      </c>
      <c r="F294">
        <v>-1.4899999999999998</v>
      </c>
      <c r="H294">
        <v>0.12844874354029659</v>
      </c>
    </row>
    <row r="295" spans="2:8" ht="15.75">
      <c r="B295">
        <v>-1.48</v>
      </c>
      <c r="D295">
        <f t="shared" si="4"/>
        <v>0.13014199863610112</v>
      </c>
      <c r="F295">
        <v>-1.48</v>
      </c>
      <c r="H295">
        <v>0.13014199863610112</v>
      </c>
    </row>
    <row r="296" spans="2:8" ht="15.75">
      <c r="B296">
        <v>-1.4699999999999998</v>
      </c>
      <c r="D296">
        <f t="shared" si="4"/>
        <v>0.13185093581167298</v>
      </c>
      <c r="F296">
        <v>-1.4699999999999998</v>
      </c>
      <c r="H296">
        <v>0.13185093581167298</v>
      </c>
    </row>
    <row r="297" spans="2:8" ht="15.75">
      <c r="B297">
        <v>-1.46</v>
      </c>
      <c r="D297">
        <f t="shared" si="4"/>
        <v>0.13357551431568626</v>
      </c>
      <c r="F297">
        <v>-1.46</v>
      </c>
      <c r="H297">
        <v>0.13357551431568626</v>
      </c>
    </row>
    <row r="298" spans="2:8" ht="15.75">
      <c r="B298">
        <v>-1.4499999999999997</v>
      </c>
      <c r="D298">
        <f t="shared" si="4"/>
        <v>0.13531568736774413</v>
      </c>
      <c r="F298">
        <v>-1.4499999999999997</v>
      </c>
      <c r="H298">
        <v>0.13531568736774413</v>
      </c>
    </row>
    <row r="299" spans="2:8" ht="15.75">
      <c r="B299">
        <v>-1.44</v>
      </c>
      <c r="D299">
        <f t="shared" si="4"/>
        <v>0.13707140203096993</v>
      </c>
      <c r="F299">
        <v>-1.44</v>
      </c>
      <c r="H299">
        <v>0.13707140203096993</v>
      </c>
    </row>
    <row r="300" spans="2:8" ht="15.75">
      <c r="B300">
        <v>-1.4300000000000002</v>
      </c>
      <c r="D300">
        <f t="shared" si="4"/>
        <v>0.13884259908506622</v>
      </c>
      <c r="F300">
        <v>-1.4300000000000002</v>
      </c>
      <c r="H300">
        <v>0.13884259908506622</v>
      </c>
    </row>
    <row r="301" spans="2:8" ht="15.75">
      <c r="B301">
        <v>-1.42</v>
      </c>
      <c r="D301">
        <f t="shared" si="4"/>
        <v>0.1406292128999625</v>
      </c>
      <c r="F301">
        <v>-1.42</v>
      </c>
      <c r="H301">
        <v>0.1406292128999625</v>
      </c>
    </row>
    <row r="302" spans="2:8" ht="15.75">
      <c r="B302">
        <v>-1.4100000000000001</v>
      </c>
      <c r="D302">
        <f t="shared" si="4"/>
        <v>0.14243117131017652</v>
      </c>
      <c r="F302">
        <v>-1.4100000000000001</v>
      </c>
      <c r="H302">
        <v>0.14243117131017652</v>
      </c>
    </row>
    <row r="303" spans="2:8" ht="15.75">
      <c r="B303">
        <v>-1.4</v>
      </c>
      <c r="D303">
        <f t="shared" si="4"/>
        <v>0.14424839549001797</v>
      </c>
      <c r="F303">
        <v>-1.4</v>
      </c>
      <c r="H303">
        <v>0.14424839549001797</v>
      </c>
    </row>
    <row r="304" spans="2:8" ht="15.75">
      <c r="B304">
        <v>-1.3900000000000001</v>
      </c>
      <c r="D304">
        <f t="shared" si="4"/>
        <v>0.14608079982976455</v>
      </c>
      <c r="F304">
        <v>-1.3900000000000001</v>
      </c>
      <c r="H304">
        <v>0.14608079982976455</v>
      </c>
    </row>
    <row r="305" spans="2:8" ht="15.75">
      <c r="B305">
        <v>-1.38</v>
      </c>
      <c r="D305">
        <f t="shared" si="4"/>
        <v>0.14792829181294739</v>
      </c>
      <c r="F305">
        <v>-1.38</v>
      </c>
      <c r="H305">
        <v>0.14792829181294739</v>
      </c>
    </row>
    <row r="306" spans="2:8" ht="15.75">
      <c r="B306">
        <v>-1.37</v>
      </c>
      <c r="D306">
        <f t="shared" si="4"/>
        <v>0.14979077189488224</v>
      </c>
      <c r="F306">
        <v>-1.37</v>
      </c>
      <c r="H306">
        <v>0.14979077189488224</v>
      </c>
    </row>
    <row r="307" spans="2:8" ht="15.75">
      <c r="B307">
        <v>-1.3599999999999999</v>
      </c>
      <c r="D307">
        <f t="shared" si="4"/>
        <v>0.15166813338258861</v>
      </c>
      <c r="F307">
        <v>-1.3599999999999999</v>
      </c>
      <c r="H307">
        <v>0.15166813338258861</v>
      </c>
    </row>
    <row r="308" spans="2:8" ht="15.75">
      <c r="B308">
        <v>-1.35</v>
      </c>
      <c r="D308">
        <f t="shared" si="4"/>
        <v>0.15356026231624106</v>
      </c>
      <c r="F308">
        <v>-1.35</v>
      </c>
      <c r="H308">
        <v>0.15356026231624106</v>
      </c>
    </row>
    <row r="309" spans="2:8" ht="15.75">
      <c r="B309">
        <v>-1.3399999999999999</v>
      </c>
      <c r="D309">
        <f t="shared" si="4"/>
        <v>0.15546703735230072</v>
      </c>
      <c r="F309">
        <v>-1.3399999999999999</v>
      </c>
      <c r="H309">
        <v>0.15546703735230072</v>
      </c>
    </row>
    <row r="310" spans="2:8" ht="15.75">
      <c r="B310">
        <v>-1.33</v>
      </c>
      <c r="D310">
        <f t="shared" si="4"/>
        <v>0.15738832964847616</v>
      </c>
      <c r="F310">
        <v>-1.33</v>
      </c>
      <c r="H310">
        <v>0.15738832964847616</v>
      </c>
    </row>
    <row r="311" spans="2:8" ht="15.75">
      <c r="B311">
        <v>-1.3199999999999998</v>
      </c>
      <c r="D311">
        <f t="shared" si="4"/>
        <v>0.15932400275066938</v>
      </c>
      <c r="F311">
        <v>-1.3199999999999998</v>
      </c>
      <c r="H311">
        <v>0.15932400275066938</v>
      </c>
    </row>
    <row r="312" spans="2:8" ht="15.75">
      <c r="B312">
        <v>-1.31</v>
      </c>
      <c r="D312">
        <f t="shared" si="4"/>
        <v>0.1612739124820598</v>
      </c>
      <c r="F312">
        <v>-1.31</v>
      </c>
      <c r="H312">
        <v>0.1612739124820598</v>
      </c>
    </row>
    <row r="313" spans="2:8" ht="15.75">
      <c r="B313">
        <v>-1.2999999999999998</v>
      </c>
      <c r="D313">
        <f t="shared" si="4"/>
        <v>0.1632379068344888</v>
      </c>
      <c r="F313">
        <v>-1.2999999999999998</v>
      </c>
      <c r="H313">
        <v>0.1632379068344888</v>
      </c>
    </row>
    <row r="314" spans="2:8" ht="15.75">
      <c r="B314">
        <v>-1.29</v>
      </c>
      <c r="D314">
        <f t="shared" si="4"/>
        <v>0.16521582586230268</v>
      </c>
      <c r="F314">
        <v>-1.29</v>
      </c>
      <c r="H314">
        <v>0.16521582586230268</v>
      </c>
    </row>
    <row r="315" spans="2:8" ht="15.75">
      <c r="B315">
        <v>-1.2799999999999998</v>
      </c>
      <c r="D315">
        <f t="shared" si="4"/>
        <v>0.16720750157882033</v>
      </c>
      <c r="F315">
        <v>-1.2799999999999998</v>
      </c>
      <c r="H315">
        <v>0.16720750157882033</v>
      </c>
    </row>
    <row r="316" spans="2:8" ht="15.75">
      <c r="B316">
        <v>-1.27</v>
      </c>
      <c r="D316">
        <f t="shared" si="4"/>
        <v>0.16921275785559003</v>
      </c>
      <c r="F316">
        <v>-1.27</v>
      </c>
      <c r="H316">
        <v>0.16921275785559003</v>
      </c>
    </row>
    <row r="317" spans="2:8" ht="15.75">
      <c r="B317">
        <v>-1.2599999999999998</v>
      </c>
      <c r="D317">
        <f t="shared" si="4"/>
        <v>0.17123141032460501</v>
      </c>
      <c r="F317">
        <v>-1.2599999999999998</v>
      </c>
      <c r="H317">
        <v>0.17123141032460501</v>
      </c>
    </row>
    <row r="318" spans="2:8" ht="15.75">
      <c r="B318">
        <v>-1.25</v>
      </c>
      <c r="D318">
        <f t="shared" si="4"/>
        <v>0.17326326628364619</v>
      </c>
      <c r="F318">
        <v>-1.25</v>
      </c>
      <c r="H318">
        <v>0.17326326628364619</v>
      </c>
    </row>
    <row r="319" spans="2:8" ht="15.75">
      <c r="B319">
        <v>-1.2399999999999998</v>
      </c>
      <c r="D319">
        <f t="shared" si="4"/>
        <v>0.17530812460492604</v>
      </c>
      <c r="F319">
        <v>-1.2399999999999998</v>
      </c>
      <c r="H319">
        <v>0.17530812460492604</v>
      </c>
    </row>
    <row r="320" spans="2:8" ht="15.75">
      <c r="B320">
        <v>-1.23</v>
      </c>
      <c r="D320">
        <f t="shared" si="4"/>
        <v>0.17736577564720485</v>
      </c>
      <c r="F320">
        <v>-1.23</v>
      </c>
      <c r="H320">
        <v>0.17736577564720485</v>
      </c>
    </row>
    <row r="321" spans="2:8" ht="15.75">
      <c r="B321">
        <v>-1.2199999999999998</v>
      </c>
      <c r="D321">
        <f t="shared" si="4"/>
        <v>0.1794360011715575</v>
      </c>
      <c r="F321">
        <v>-1.2199999999999998</v>
      </c>
      <c r="H321">
        <v>0.1794360011715575</v>
      </c>
    </row>
    <row r="322" spans="2:8" ht="15.75">
      <c r="B322">
        <v>-1.21</v>
      </c>
      <c r="D322">
        <f t="shared" si="4"/>
        <v>0.18151857426096346</v>
      </c>
      <c r="F322">
        <v>-1.21</v>
      </c>
      <c r="H322">
        <v>0.18151857426096346</v>
      </c>
    </row>
    <row r="323" spans="2:8" ht="15.75">
      <c r="B323">
        <v>-1.1999999999999997</v>
      </c>
      <c r="D323">
        <f t="shared" si="4"/>
        <v>0.1836132592439014</v>
      </c>
      <c r="F323">
        <v>-1.1999999999999997</v>
      </c>
      <c r="H323">
        <v>0.1836132592439014</v>
      </c>
    </row>
    <row r="324" spans="2:8" ht="15.75">
      <c r="B324">
        <v>-1.19</v>
      </c>
      <c r="D324">
        <f t="shared" si="4"/>
        <v>0.1857198116221225</v>
      </c>
      <c r="F324">
        <v>-1.19</v>
      </c>
      <c r="H324">
        <v>0.1857198116221225</v>
      </c>
    </row>
    <row r="325" spans="2:8" ht="15.75">
      <c r="B325">
        <v>-1.1800000000000002</v>
      </c>
      <c r="D325">
        <f t="shared" si="4"/>
        <v>0.18783797800278604</v>
      </c>
      <c r="F325">
        <v>-1.1800000000000002</v>
      </c>
      <c r="H325">
        <v>0.18783797800278604</v>
      </c>
    </row>
    <row r="326" spans="2:8" ht="15.75">
      <c r="B326">
        <v>-1.17</v>
      </c>
      <c r="D326">
        <f t="shared" ref="D326:D389" si="5">_xlfn.T.DIST(B326,$C$26,0)</f>
        <v>0.18996749603513202</v>
      </c>
      <c r="F326">
        <v>-1.17</v>
      </c>
      <c r="H326">
        <v>0.18996749603513202</v>
      </c>
    </row>
    <row r="327" spans="2:8" ht="15.75">
      <c r="B327">
        <v>-1.1600000000000001</v>
      </c>
      <c r="D327">
        <f t="shared" si="5"/>
        <v>0.1921080943518742</v>
      </c>
      <c r="F327">
        <v>-1.1600000000000001</v>
      </c>
      <c r="H327">
        <v>0.1921080943518742</v>
      </c>
    </row>
    <row r="328" spans="2:8" ht="15.75">
      <c r="B328">
        <v>-1.1499999999999999</v>
      </c>
      <c r="D328">
        <f t="shared" si="5"/>
        <v>0.19425949251549093</v>
      </c>
      <c r="F328">
        <v>-1.1499999999999999</v>
      </c>
      <c r="H328">
        <v>0.19425949251549093</v>
      </c>
    </row>
    <row r="329" spans="2:8" ht="15.75">
      <c r="B329">
        <v>-1.1400000000000001</v>
      </c>
      <c r="D329">
        <f t="shared" si="5"/>
        <v>0.19642140096959348</v>
      </c>
      <c r="F329">
        <v>-1.1400000000000001</v>
      </c>
      <c r="H329">
        <v>0.19642140096959348</v>
      </c>
    </row>
    <row r="330" spans="2:8" ht="15.75">
      <c r="B330">
        <v>-1.1299999999999999</v>
      </c>
      <c r="D330">
        <f t="shared" si="5"/>
        <v>0.19859352099555155</v>
      </c>
      <c r="F330">
        <v>-1.1299999999999999</v>
      </c>
      <c r="H330">
        <v>0.19859352099555155</v>
      </c>
    </row>
    <row r="331" spans="2:8" ht="15.75">
      <c r="B331">
        <v>-1.1200000000000001</v>
      </c>
      <c r="D331">
        <f t="shared" si="5"/>
        <v>0.20077554467455197</v>
      </c>
      <c r="F331">
        <v>-1.1200000000000001</v>
      </c>
      <c r="H331">
        <v>0.20077554467455197</v>
      </c>
    </row>
    <row r="332" spans="2:8" ht="15.75">
      <c r="B332">
        <v>-1.1099999999999999</v>
      </c>
      <c r="D332">
        <f t="shared" si="5"/>
        <v>0.2029671548552697</v>
      </c>
      <c r="F332">
        <v>-1.1099999999999999</v>
      </c>
      <c r="H332">
        <v>0.2029671548552697</v>
      </c>
    </row>
    <row r="333" spans="2:8" ht="15.75">
      <c r="B333">
        <v>-1.1000000000000001</v>
      </c>
      <c r="D333">
        <f t="shared" si="5"/>
        <v>0.20516802512732418</v>
      </c>
      <c r="F333">
        <v>-1.1000000000000001</v>
      </c>
      <c r="H333">
        <v>0.20516802512732418</v>
      </c>
    </row>
    <row r="334" spans="2:8" ht="15.75">
      <c r="B334">
        <v>-1.0899999999999999</v>
      </c>
      <c r="D334">
        <f t="shared" si="5"/>
        <v>0.20737781980069739</v>
      </c>
      <c r="F334">
        <v>-1.0899999999999999</v>
      </c>
      <c r="H334">
        <v>0.20737781980069739</v>
      </c>
    </row>
    <row r="335" spans="2:8" ht="15.75">
      <c r="B335">
        <v>-1.08</v>
      </c>
      <c r="D335">
        <f t="shared" si="5"/>
        <v>0.20959619389128242</v>
      </c>
      <c r="F335">
        <v>-1.08</v>
      </c>
      <c r="H335">
        <v>0.20959619389128242</v>
      </c>
    </row>
    <row r="336" spans="2:8" ht="15.75">
      <c r="B336">
        <v>-1.0699999999999998</v>
      </c>
      <c r="D336">
        <f t="shared" si="5"/>
        <v>0.21182279311273572</v>
      </c>
      <c r="F336">
        <v>-1.0699999999999998</v>
      </c>
      <c r="H336">
        <v>0.21182279311273572</v>
      </c>
    </row>
    <row r="337" spans="2:8" ht="15.75">
      <c r="B337">
        <v>-1.06</v>
      </c>
      <c r="D337">
        <f t="shared" si="5"/>
        <v>0.21405725387479613</v>
      </c>
      <c r="F337">
        <v>-1.06</v>
      </c>
      <c r="H337">
        <v>0.21405725387479613</v>
      </c>
    </row>
    <row r="338" spans="2:8" ht="15.75">
      <c r="B338">
        <v>-1.0499999999999998</v>
      </c>
      <c r="D338">
        <f t="shared" si="5"/>
        <v>0.21629920328823857</v>
      </c>
      <c r="F338">
        <v>-1.0499999999999998</v>
      </c>
      <c r="H338">
        <v>0.21629920328823857</v>
      </c>
    </row>
    <row r="339" spans="2:8" ht="15.75">
      <c r="B339">
        <v>-1.04</v>
      </c>
      <c r="D339">
        <f t="shared" si="5"/>
        <v>0.21854825917662032</v>
      </c>
      <c r="F339">
        <v>-1.04</v>
      </c>
      <c r="H339">
        <v>0.21854825917662032</v>
      </c>
    </row>
    <row r="340" spans="2:8" ht="15.75">
      <c r="B340">
        <v>-1.0299999999999998</v>
      </c>
      <c r="D340">
        <f t="shared" si="5"/>
        <v>0.2208040300949797</v>
      </c>
      <c r="F340">
        <v>-1.0299999999999998</v>
      </c>
      <c r="H340">
        <v>0.2208040300949797</v>
      </c>
    </row>
    <row r="341" spans="2:8" ht="15.75">
      <c r="B341">
        <v>-1.02</v>
      </c>
      <c r="D341">
        <f t="shared" si="5"/>
        <v>0.22306611535563828</v>
      </c>
      <c r="F341">
        <v>-1.02</v>
      </c>
      <c r="H341">
        <v>0.22306611535563828</v>
      </c>
    </row>
    <row r="342" spans="2:8" ht="15.75">
      <c r="B342">
        <v>-1.0099999999999998</v>
      </c>
      <c r="D342">
        <f t="shared" si="5"/>
        <v>0.22533410506125925</v>
      </c>
      <c r="F342">
        <v>-1.0099999999999998</v>
      </c>
      <c r="H342">
        <v>0.22533410506125925</v>
      </c>
    </row>
    <row r="343" spans="2:8" ht="15.75">
      <c r="B343">
        <v>-1</v>
      </c>
      <c r="D343">
        <f t="shared" si="5"/>
        <v>0.22760758014530311</v>
      </c>
      <c r="F343">
        <v>-1</v>
      </c>
      <c r="H343">
        <v>0.22760758014530311</v>
      </c>
    </row>
    <row r="344" spans="2:8" ht="15.75">
      <c r="B344">
        <v>-0.98999999999999977</v>
      </c>
      <c r="D344">
        <f t="shared" si="5"/>
        <v>0.22988611242002444</v>
      </c>
      <c r="F344">
        <v>-0.98999999999999977</v>
      </c>
      <c r="H344">
        <v>0.22988611242002444</v>
      </c>
    </row>
    <row r="345" spans="2:8" ht="15.75">
      <c r="B345">
        <v>-0.98</v>
      </c>
      <c r="D345">
        <f t="shared" si="5"/>
        <v>0.23216926463214127</v>
      </c>
      <c r="F345">
        <v>-0.98</v>
      </c>
      <c r="H345">
        <v>0.23216926463214127</v>
      </c>
    </row>
    <row r="346" spans="2:8" ht="15.75">
      <c r="B346">
        <v>-0.96999999999999975</v>
      </c>
      <c r="D346">
        <f t="shared" si="5"/>
        <v>0.23445659052630954</v>
      </c>
      <c r="F346">
        <v>-0.96999999999999975</v>
      </c>
      <c r="H346">
        <v>0.23445659052630954</v>
      </c>
    </row>
    <row r="347" spans="2:8" ht="15.75">
      <c r="B347">
        <v>-0.96</v>
      </c>
      <c r="D347">
        <f t="shared" si="5"/>
        <v>0.23674763491652295</v>
      </c>
      <c r="F347">
        <v>-0.96</v>
      </c>
      <c r="H347">
        <v>0.23674763491652295</v>
      </c>
    </row>
    <row r="348" spans="2:8" ht="15.75">
      <c r="B348">
        <v>-0.94999999999999973</v>
      </c>
      <c r="D348">
        <f t="shared" si="5"/>
        <v>0.23904193376555882</v>
      </c>
      <c r="F348">
        <v>-0.94999999999999973</v>
      </c>
      <c r="H348">
        <v>0.23904193376555882</v>
      </c>
    </row>
    <row r="349" spans="2:8" ht="15.75">
      <c r="B349">
        <v>-0.94</v>
      </c>
      <c r="D349">
        <f t="shared" si="5"/>
        <v>0.24133901427257715</v>
      </c>
      <c r="F349">
        <v>-0.94</v>
      </c>
      <c r="H349">
        <v>0.24133901427257715</v>
      </c>
    </row>
    <row r="350" spans="2:8" ht="15.75">
      <c r="B350">
        <v>-0.92999999999999972</v>
      </c>
      <c r="D350">
        <f t="shared" si="5"/>
        <v>0.24363839496898038</v>
      </c>
      <c r="F350">
        <v>-0.92999999999999972</v>
      </c>
      <c r="H350">
        <v>0.24363839496898038</v>
      </c>
    </row>
    <row r="351" spans="2:8" ht="15.75">
      <c r="B351">
        <v>-0.91999999999999993</v>
      </c>
      <c r="D351">
        <f t="shared" si="5"/>
        <v>0.24593958582262634</v>
      </c>
      <c r="F351">
        <v>-0.91999999999999993</v>
      </c>
      <c r="H351">
        <v>0.24593958582262634</v>
      </c>
    </row>
    <row r="352" spans="2:8" ht="15.75">
      <c r="B352">
        <v>-0.91000000000000014</v>
      </c>
      <c r="D352">
        <f t="shared" si="5"/>
        <v>0.24824208835048769</v>
      </c>
      <c r="F352">
        <v>-0.91000000000000014</v>
      </c>
      <c r="H352">
        <v>0.24824208835048769</v>
      </c>
    </row>
    <row r="353" spans="2:8" ht="15.75">
      <c r="B353">
        <v>-0.89999999999999991</v>
      </c>
      <c r="D353">
        <f t="shared" si="5"/>
        <v>0.25054539573983581</v>
      </c>
      <c r="F353">
        <v>-0.89999999999999991</v>
      </c>
      <c r="H353">
        <v>0.25054539573983581</v>
      </c>
    </row>
    <row r="354" spans="2:8" ht="15.75">
      <c r="B354">
        <v>-0.89000000000000012</v>
      </c>
      <c r="D354">
        <f t="shared" si="5"/>
        <v>0.25284899297802199</v>
      </c>
      <c r="F354">
        <v>-0.89000000000000012</v>
      </c>
      <c r="H354">
        <v>0.25284899297802199</v>
      </c>
    </row>
    <row r="355" spans="2:8" ht="15.75">
      <c r="B355">
        <v>-0.87999999999999989</v>
      </c>
      <c r="D355">
        <f t="shared" si="5"/>
        <v>0.25515235699092353</v>
      </c>
      <c r="F355">
        <v>-0.87999999999999989</v>
      </c>
      <c r="H355">
        <v>0.25515235699092353</v>
      </c>
    </row>
    <row r="356" spans="2:8" ht="15.75">
      <c r="B356">
        <v>-0.87000000000000011</v>
      </c>
      <c r="D356">
        <f t="shared" si="5"/>
        <v>0.25745495679010544</v>
      </c>
      <c r="F356">
        <v>-0.87000000000000011</v>
      </c>
      <c r="H356">
        <v>0.25745495679010544</v>
      </c>
    </row>
    <row r="357" spans="2:8" ht="15.75">
      <c r="B357">
        <v>-0.85999999999999988</v>
      </c>
      <c r="D357">
        <f t="shared" si="5"/>
        <v>0.25975625362874799</v>
      </c>
      <c r="F357">
        <v>-0.85999999999999988</v>
      </c>
      <c r="H357">
        <v>0.25975625362874799</v>
      </c>
    </row>
    <row r="358" spans="2:8" ht="15.75">
      <c r="B358">
        <v>-0.85000000000000009</v>
      </c>
      <c r="D358">
        <f t="shared" si="5"/>
        <v>0.26205570116637406</v>
      </c>
      <c r="F358">
        <v>-0.85000000000000009</v>
      </c>
      <c r="H358">
        <v>0.26205570116637406</v>
      </c>
    </row>
    <row r="359" spans="2:8" ht="15.75">
      <c r="B359">
        <v>-0.83999999999999986</v>
      </c>
      <c r="D359">
        <f t="shared" si="5"/>
        <v>0.2643527456424053</v>
      </c>
      <c r="F359">
        <v>-0.83999999999999986</v>
      </c>
      <c r="H359">
        <v>0.2643527456424053</v>
      </c>
    </row>
    <row r="360" spans="2:8" ht="15.75">
      <c r="B360">
        <v>-0.83000000000000007</v>
      </c>
      <c r="D360">
        <f t="shared" si="5"/>
        <v>0.26664682605856166</v>
      </c>
      <c r="F360">
        <v>-0.83000000000000007</v>
      </c>
      <c r="H360">
        <v>0.26664682605856166</v>
      </c>
    </row>
    <row r="361" spans="2:8" ht="15.75">
      <c r="B361">
        <v>-0.81999999999999984</v>
      </c>
      <c r="D361">
        <f t="shared" si="5"/>
        <v>0.26893737437011356</v>
      </c>
      <c r="F361">
        <v>-0.81999999999999984</v>
      </c>
      <c r="H361">
        <v>0.26893737437011356</v>
      </c>
    </row>
    <row r="362" spans="2:8" ht="15.75">
      <c r="B362">
        <v>-0.81</v>
      </c>
      <c r="D362">
        <f t="shared" si="5"/>
        <v>0.27122381568597936</v>
      </c>
      <c r="F362">
        <v>-0.81</v>
      </c>
      <c r="H362">
        <v>0.27122381568597936</v>
      </c>
    </row>
    <row r="363" spans="2:8" ht="15.75">
      <c r="B363">
        <v>-0.79999999999999982</v>
      </c>
      <c r="D363">
        <f t="shared" si="5"/>
        <v>0.27350556847765622</v>
      </c>
      <c r="F363">
        <v>-0.79999999999999982</v>
      </c>
      <c r="H363">
        <v>0.27350556847765622</v>
      </c>
    </row>
    <row r="364" spans="2:8" ht="15.75">
      <c r="B364">
        <v>-0.79</v>
      </c>
      <c r="D364">
        <f t="shared" si="5"/>
        <v>0.27578204479695556</v>
      </c>
      <c r="F364">
        <v>-0.79</v>
      </c>
      <c r="H364">
        <v>0.27578204479695556</v>
      </c>
    </row>
    <row r="365" spans="2:8" ht="15.75">
      <c r="B365">
        <v>-0.7799999999999998</v>
      </c>
      <c r="D365">
        <f t="shared" si="5"/>
        <v>0.27805265050250805</v>
      </c>
      <c r="F365">
        <v>-0.7799999999999998</v>
      </c>
      <c r="H365">
        <v>0.27805265050250805</v>
      </c>
    </row>
    <row r="366" spans="2:8" ht="15.75">
      <c r="B366">
        <v>-0.77</v>
      </c>
      <c r="D366">
        <f t="shared" si="5"/>
        <v>0.2803167854949859</v>
      </c>
      <c r="F366">
        <v>-0.77</v>
      </c>
      <c r="H366">
        <v>0.2803167854949859</v>
      </c>
    </row>
    <row r="367" spans="2:8" ht="15.75">
      <c r="B367">
        <v>-0.75999999999999979</v>
      </c>
      <c r="D367">
        <f t="shared" si="5"/>
        <v>0.28257384396098606</v>
      </c>
      <c r="F367">
        <v>-0.75999999999999979</v>
      </c>
      <c r="H367">
        <v>0.28257384396098606</v>
      </c>
    </row>
    <row r="368" spans="2:8" ht="15.75">
      <c r="B368">
        <v>-0.75</v>
      </c>
      <c r="D368">
        <f t="shared" si="5"/>
        <v>0.28482321462549626</v>
      </c>
      <c r="F368">
        <v>-0.75</v>
      </c>
      <c r="H368">
        <v>0.28482321462549626</v>
      </c>
    </row>
    <row r="369" spans="2:8" ht="15.75">
      <c r="B369">
        <v>-0.73999999999999977</v>
      </c>
      <c r="D369">
        <f t="shared" si="5"/>
        <v>0.28706428101286396</v>
      </c>
      <c r="F369">
        <v>-0.73999999999999977</v>
      </c>
      <c r="H369">
        <v>0.28706428101286396</v>
      </c>
    </row>
    <row r="370" spans="2:8" ht="15.75">
      <c r="B370">
        <v>-0.73</v>
      </c>
      <c r="D370">
        <f t="shared" si="5"/>
        <v>0.28929642171616732</v>
      </c>
      <c r="F370">
        <v>-0.73</v>
      </c>
      <c r="H370">
        <v>0.28929642171616732</v>
      </c>
    </row>
    <row r="371" spans="2:8" ht="15.75">
      <c r="B371">
        <v>-0.71999999999999975</v>
      </c>
      <c r="D371">
        <f t="shared" si="5"/>
        <v>0.29151901067488156</v>
      </c>
      <c r="F371">
        <v>-0.71999999999999975</v>
      </c>
      <c r="H371">
        <v>0.29151901067488156</v>
      </c>
    </row>
    <row r="372" spans="2:8" ht="15.75">
      <c r="B372">
        <v>-0.71</v>
      </c>
      <c r="D372">
        <f t="shared" si="5"/>
        <v>0.29373141746071557</v>
      </c>
      <c r="F372">
        <v>-0.71</v>
      </c>
      <c r="H372">
        <v>0.29373141746071557</v>
      </c>
    </row>
    <row r="373" spans="2:8" ht="15.75">
      <c r="B373">
        <v>-0.69999999999999973</v>
      </c>
      <c r="D373">
        <f t="shared" si="5"/>
        <v>0.29593300757148761</v>
      </c>
      <c r="F373">
        <v>-0.69999999999999973</v>
      </c>
      <c r="H373">
        <v>0.29593300757148761</v>
      </c>
    </row>
    <row r="374" spans="2:8" ht="15.75">
      <c r="B374">
        <v>-0.69</v>
      </c>
      <c r="D374">
        <f t="shared" si="5"/>
        <v>0.29812314273288965</v>
      </c>
      <c r="F374">
        <v>-0.69</v>
      </c>
      <c r="H374">
        <v>0.29812314273288965</v>
      </c>
    </row>
    <row r="375" spans="2:8" ht="15.75">
      <c r="B375">
        <v>-0.67999999999999972</v>
      </c>
      <c r="D375">
        <f t="shared" si="5"/>
        <v>0.30030118120798299</v>
      </c>
      <c r="F375">
        <v>-0.67999999999999972</v>
      </c>
      <c r="H375">
        <v>0.30030118120798299</v>
      </c>
    </row>
    <row r="376" spans="2:8" ht="15.75">
      <c r="B376">
        <v>-0.66999999999999993</v>
      </c>
      <c r="D376">
        <f t="shared" si="5"/>
        <v>0.30246647811424943</v>
      </c>
      <c r="F376">
        <v>-0.66999999999999993</v>
      </c>
      <c r="H376">
        <v>0.30246647811424943</v>
      </c>
    </row>
    <row r="377" spans="2:8" ht="15.75">
      <c r="B377">
        <v>-0.66000000000000014</v>
      </c>
      <c r="D377">
        <f t="shared" si="5"/>
        <v>0.30461838574801686</v>
      </c>
      <c r="F377">
        <v>-0.66000000000000014</v>
      </c>
      <c r="H377">
        <v>0.30461838574801686</v>
      </c>
    </row>
    <row r="378" spans="2:8" ht="15.75">
      <c r="B378">
        <v>-0.64999999999999991</v>
      </c>
      <c r="D378">
        <f t="shared" si="5"/>
        <v>0.30675625391605588</v>
      </c>
      <c r="F378">
        <v>-0.64999999999999991</v>
      </c>
      <c r="H378">
        <v>0.30675625391605588</v>
      </c>
    </row>
    <row r="379" spans="2:8" ht="15.75">
      <c r="B379">
        <v>-0.64000000000000012</v>
      </c>
      <c r="D379">
        <f t="shared" si="5"/>
        <v>0.30887943027414061</v>
      </c>
      <c r="F379">
        <v>-0.64000000000000012</v>
      </c>
      <c r="H379">
        <v>0.30887943027414061</v>
      </c>
    </row>
    <row r="380" spans="2:8" ht="15.75">
      <c r="B380">
        <v>-0.62999999999999989</v>
      </c>
      <c r="D380">
        <f t="shared" si="5"/>
        <v>0.31098726067234911</v>
      </c>
      <c r="F380">
        <v>-0.62999999999999989</v>
      </c>
      <c r="H380">
        <v>0.31098726067234911</v>
      </c>
    </row>
    <row r="381" spans="2:8" ht="15.75">
      <c r="B381">
        <v>-0.62000000000000011</v>
      </c>
      <c r="D381">
        <f t="shared" si="5"/>
        <v>0.31307908950686547</v>
      </c>
      <c r="F381">
        <v>-0.62000000000000011</v>
      </c>
      <c r="H381">
        <v>0.31307908950686547</v>
      </c>
    </row>
    <row r="382" spans="2:8" ht="15.75">
      <c r="B382">
        <v>-0.60999999999999988</v>
      </c>
      <c r="D382">
        <f t="shared" si="5"/>
        <v>0.31515426007803882</v>
      </c>
      <c r="F382">
        <v>-0.60999999999999988</v>
      </c>
      <c r="H382">
        <v>0.31515426007803882</v>
      </c>
    </row>
    <row r="383" spans="2:8" ht="15.75">
      <c r="B383">
        <v>-0.60000000000000009</v>
      </c>
      <c r="D383">
        <f t="shared" si="5"/>
        <v>0.31721211495443508</v>
      </c>
      <c r="F383">
        <v>-0.60000000000000009</v>
      </c>
      <c r="H383">
        <v>0.31721211495443508</v>
      </c>
    </row>
    <row r="384" spans="2:8" ht="15.75">
      <c r="B384">
        <v>-0.58999999999999986</v>
      </c>
      <c r="D384">
        <f t="shared" si="5"/>
        <v>0.31925199634261109</v>
      </c>
      <c r="F384">
        <v>-0.58999999999999986</v>
      </c>
      <c r="H384">
        <v>0.31925199634261109</v>
      </c>
    </row>
    <row r="385" spans="2:8" ht="15.75">
      <c r="B385">
        <v>-0.58000000000000007</v>
      </c>
      <c r="D385">
        <f t="shared" si="5"/>
        <v>0.32127324646232458</v>
      </c>
      <c r="F385">
        <v>-0.58000000000000007</v>
      </c>
      <c r="H385">
        <v>0.32127324646232458</v>
      </c>
    </row>
    <row r="386" spans="2:8" ht="15.75">
      <c r="B386">
        <v>-0.56999999999999984</v>
      </c>
      <c r="D386">
        <f t="shared" si="5"/>
        <v>0.32327520792688563</v>
      </c>
      <c r="F386">
        <v>-0.56999999999999984</v>
      </c>
      <c r="H386">
        <v>0.32327520792688563</v>
      </c>
    </row>
    <row r="387" spans="2:8" ht="15.75">
      <c r="B387">
        <v>-0.56000000000000005</v>
      </c>
      <c r="D387">
        <f t="shared" si="5"/>
        <v>0.32525722412834035</v>
      </c>
      <c r="F387">
        <v>-0.56000000000000005</v>
      </c>
      <c r="H387">
        <v>0.32525722412834035</v>
      </c>
    </row>
    <row r="388" spans="2:8" ht="15.75">
      <c r="B388">
        <v>-0.54999999999999982</v>
      </c>
      <c r="D388">
        <f t="shared" si="5"/>
        <v>0.32721863962716824</v>
      </c>
      <c r="F388">
        <v>-0.54999999999999982</v>
      </c>
      <c r="H388">
        <v>0.32721863962716824</v>
      </c>
    </row>
    <row r="389" spans="2:8" ht="15.75">
      <c r="B389">
        <v>-0.54</v>
      </c>
      <c r="D389">
        <f t="shared" si="5"/>
        <v>0.32915880054616364</v>
      </c>
      <c r="F389">
        <v>-0.54</v>
      </c>
      <c r="H389">
        <v>0.32915880054616364</v>
      </c>
    </row>
    <row r="390" spans="2:8" ht="15.75">
      <c r="B390">
        <v>-0.5299999999999998</v>
      </c>
      <c r="D390">
        <f t="shared" ref="D390:D453" si="6">_xlfn.T.DIST(B390,$C$26,0)</f>
        <v>0.33107705496816064</v>
      </c>
      <c r="F390">
        <v>-0.5299999999999998</v>
      </c>
      <c r="H390">
        <v>0.33107705496816064</v>
      </c>
    </row>
    <row r="391" spans="2:8" ht="15.75">
      <c r="B391">
        <v>-0.52</v>
      </c>
      <c r="D391">
        <f t="shared" si="6"/>
        <v>0.33297275333725035</v>
      </c>
      <c r="F391">
        <v>-0.52</v>
      </c>
      <c r="H391">
        <v>0.33297275333725035</v>
      </c>
    </row>
    <row r="392" spans="2:8" ht="15.75">
      <c r="B392">
        <v>-0.50999999999999979</v>
      </c>
      <c r="D392">
        <f t="shared" si="6"/>
        <v>0.33484524886313255</v>
      </c>
      <c r="F392">
        <v>-0.50999999999999979</v>
      </c>
      <c r="H392">
        <v>0.33484524886313255</v>
      </c>
    </row>
    <row r="393" spans="2:8" ht="15.75">
      <c r="B393">
        <v>-0.5</v>
      </c>
      <c r="D393">
        <f t="shared" si="6"/>
        <v>0.33669389792822751</v>
      </c>
      <c r="F393">
        <v>-0.5</v>
      </c>
      <c r="H393">
        <v>0.33669389792822751</v>
      </c>
    </row>
    <row r="394" spans="2:8" ht="15.75">
      <c r="B394">
        <v>-0.48999999999999977</v>
      </c>
      <c r="D394">
        <f t="shared" si="6"/>
        <v>0.33851806049717381</v>
      </c>
      <c r="F394">
        <v>-0.48999999999999977</v>
      </c>
      <c r="H394">
        <v>0.33851806049717381</v>
      </c>
    </row>
    <row r="395" spans="2:8" ht="15.75">
      <c r="B395">
        <v>-0.48</v>
      </c>
      <c r="D395">
        <f t="shared" si="6"/>
        <v>0.34031710052832104</v>
      </c>
      <c r="F395">
        <v>-0.48</v>
      </c>
      <c r="H395">
        <v>0.34031710052832104</v>
      </c>
    </row>
    <row r="396" spans="2:8" ht="15.75">
      <c r="B396">
        <v>-0.46999999999999975</v>
      </c>
      <c r="D396">
        <f t="shared" si="6"/>
        <v>0.34209038638682454</v>
      </c>
      <c r="F396">
        <v>-0.46999999999999975</v>
      </c>
      <c r="H396">
        <v>0.34209038638682454</v>
      </c>
    </row>
    <row r="397" spans="2:8" ht="15.75">
      <c r="B397">
        <v>-0.45999999999999996</v>
      </c>
      <c r="D397">
        <f t="shared" si="6"/>
        <v>0.34383729125893725</v>
      </c>
      <c r="F397">
        <v>-0.45999999999999996</v>
      </c>
      <c r="H397">
        <v>0.34383729125893725</v>
      </c>
    </row>
    <row r="398" spans="2:8" ht="15.75">
      <c r="B398">
        <v>-0.44999999999999973</v>
      </c>
      <c r="D398">
        <f t="shared" si="6"/>
        <v>0.34555719356708964</v>
      </c>
      <c r="F398">
        <v>-0.44999999999999973</v>
      </c>
      <c r="H398">
        <v>0.34555719356708964</v>
      </c>
    </row>
    <row r="399" spans="2:8" ht="15.75">
      <c r="B399">
        <v>-0.43999999999999995</v>
      </c>
      <c r="D399">
        <f t="shared" si="6"/>
        <v>0.34724947738533923</v>
      </c>
      <c r="F399">
        <v>-0.43999999999999995</v>
      </c>
      <c r="H399">
        <v>0.34724947738533923</v>
      </c>
    </row>
    <row r="400" spans="2:8" ht="15.75">
      <c r="B400">
        <v>-0.42999999999999972</v>
      </c>
      <c r="D400">
        <f t="shared" si="6"/>
        <v>0.34891353285477095</v>
      </c>
      <c r="F400">
        <v>-0.42999999999999972</v>
      </c>
      <c r="H400">
        <v>0.34891353285477095</v>
      </c>
    </row>
    <row r="401" spans="2:8" ht="15.75">
      <c r="B401">
        <v>-0.41999999999999993</v>
      </c>
      <c r="D401">
        <f t="shared" si="6"/>
        <v>0.3505487565984135</v>
      </c>
      <c r="F401">
        <v>-0.41999999999999993</v>
      </c>
      <c r="H401">
        <v>0.3505487565984135</v>
      </c>
    </row>
    <row r="402" spans="2:8" ht="15.75">
      <c r="B402">
        <v>-0.41000000000000014</v>
      </c>
      <c r="D402">
        <f t="shared" si="6"/>
        <v>0.35215455213524666</v>
      </c>
      <c r="F402">
        <v>-0.41000000000000014</v>
      </c>
      <c r="H402">
        <v>0.35215455213524666</v>
      </c>
    </row>
    <row r="403" spans="2:8" ht="15.75">
      <c r="B403">
        <v>-0.39999999999999991</v>
      </c>
      <c r="D403">
        <f t="shared" si="6"/>
        <v>0.3537303302928555</v>
      </c>
      <c r="F403">
        <v>-0.39999999999999991</v>
      </c>
      <c r="H403">
        <v>0.3537303302928555</v>
      </c>
    </row>
    <row r="404" spans="2:8" ht="15.75">
      <c r="B404">
        <v>-0.39000000000000012</v>
      </c>
      <c r="D404">
        <f t="shared" si="6"/>
        <v>0.35527550961829474</v>
      </c>
      <c r="F404">
        <v>-0.39000000000000012</v>
      </c>
      <c r="H404">
        <v>0.35527550961829474</v>
      </c>
    </row>
    <row r="405" spans="2:8" ht="15.75">
      <c r="B405">
        <v>-0.37999999999999989</v>
      </c>
      <c r="D405">
        <f t="shared" si="6"/>
        <v>0.35678951678671894</v>
      </c>
      <c r="F405">
        <v>-0.37999999999999989</v>
      </c>
      <c r="H405">
        <v>0.35678951678671894</v>
      </c>
    </row>
    <row r="406" spans="2:8" ht="15.75">
      <c r="B406">
        <v>-0.37000000000000011</v>
      </c>
      <c r="D406">
        <f t="shared" si="6"/>
        <v>0.35827178700733076</v>
      </c>
      <c r="F406">
        <v>-0.37000000000000011</v>
      </c>
      <c r="H406">
        <v>0.35827178700733076</v>
      </c>
    </row>
    <row r="407" spans="2:8" ht="15.75">
      <c r="B407">
        <v>-0.35999999999999988</v>
      </c>
      <c r="D407">
        <f t="shared" si="6"/>
        <v>0.35972176442620285</v>
      </c>
      <c r="F407">
        <v>-0.35999999999999988</v>
      </c>
      <c r="H407">
        <v>0.35972176442620285</v>
      </c>
    </row>
    <row r="408" spans="2:8" ht="15.75">
      <c r="B408">
        <v>-0.35000000000000009</v>
      </c>
      <c r="D408">
        <f t="shared" si="6"/>
        <v>0.36113890252552133</v>
      </c>
      <c r="F408">
        <v>-0.35000000000000009</v>
      </c>
      <c r="H408">
        <v>0.36113890252552133</v>
      </c>
    </row>
    <row r="409" spans="2:8" ht="15.75">
      <c r="B409">
        <v>-0.33999999999999986</v>
      </c>
      <c r="D409">
        <f t="shared" si="6"/>
        <v>0.36252266451880599</v>
      </c>
      <c r="F409">
        <v>-0.33999999999999986</v>
      </c>
      <c r="H409">
        <v>0.36252266451880599</v>
      </c>
    </row>
    <row r="410" spans="2:8" ht="15.75">
      <c r="B410">
        <v>-0.33000000000000007</v>
      </c>
      <c r="D410">
        <f t="shared" si="6"/>
        <v>0.36387252374165546</v>
      </c>
      <c r="F410">
        <v>-0.33000000000000007</v>
      </c>
      <c r="H410">
        <v>0.36387252374165546</v>
      </c>
    </row>
    <row r="411" spans="2:8" ht="15.75">
      <c r="B411">
        <v>-0.31999999999999984</v>
      </c>
      <c r="D411">
        <f t="shared" si="6"/>
        <v>0.36518796403757431</v>
      </c>
      <c r="F411">
        <v>-0.31999999999999984</v>
      </c>
      <c r="H411">
        <v>0.36518796403757431</v>
      </c>
    </row>
    <row r="412" spans="2:8" ht="15.75">
      <c r="B412">
        <v>-0.31000000000000005</v>
      </c>
      <c r="D412">
        <f t="shared" si="6"/>
        <v>0.36646848013843231</v>
      </c>
      <c r="F412">
        <v>-0.31000000000000005</v>
      </c>
      <c r="H412">
        <v>0.36646848013843231</v>
      </c>
    </row>
    <row r="413" spans="2:8" ht="15.75">
      <c r="B413">
        <v>-0.29999999999999982</v>
      </c>
      <c r="D413">
        <f t="shared" si="6"/>
        <v>0.36771357803911908</v>
      </c>
      <c r="F413">
        <v>-0.29999999999999982</v>
      </c>
      <c r="H413">
        <v>0.36771357803911908</v>
      </c>
    </row>
    <row r="414" spans="2:8" ht="15.75">
      <c r="B414">
        <v>-0.29000000000000004</v>
      </c>
      <c r="D414">
        <f t="shared" si="6"/>
        <v>0.36892277536595047</v>
      </c>
      <c r="F414">
        <v>-0.29000000000000004</v>
      </c>
      <c r="H414">
        <v>0.36892277536595047</v>
      </c>
    </row>
    <row r="415" spans="2:8" ht="15.75">
      <c r="B415">
        <v>-0.2799999999999998</v>
      </c>
      <c r="D415">
        <f t="shared" si="6"/>
        <v>0.37009560173839468</v>
      </c>
      <c r="F415">
        <v>-0.2799999999999998</v>
      </c>
      <c r="H415">
        <v>0.37009560173839468</v>
      </c>
    </row>
    <row r="416" spans="2:8" ht="15.75">
      <c r="B416">
        <v>-0.27</v>
      </c>
      <c r="D416">
        <f t="shared" si="6"/>
        <v>0.37123159912368703</v>
      </c>
      <c r="F416">
        <v>-0.27</v>
      </c>
      <c r="H416">
        <v>0.37123159912368703</v>
      </c>
    </row>
    <row r="417" spans="2:8" ht="15.75">
      <c r="B417">
        <v>-0.25999999999999979</v>
      </c>
      <c r="D417">
        <f t="shared" si="6"/>
        <v>0.37233032218391005</v>
      </c>
      <c r="F417">
        <v>-0.25999999999999979</v>
      </c>
      <c r="H417">
        <v>0.37233032218391005</v>
      </c>
    </row>
    <row r="418" spans="2:8" ht="15.75">
      <c r="B418">
        <v>-0.25</v>
      </c>
      <c r="D418">
        <f t="shared" si="6"/>
        <v>0.37339133861511908</v>
      </c>
      <c r="F418">
        <v>-0.25</v>
      </c>
      <c r="H418">
        <v>0.37339133861511908</v>
      </c>
    </row>
    <row r="419" spans="2:8" ht="15.75">
      <c r="B419">
        <v>-0.23999999999999977</v>
      </c>
      <c r="D419">
        <f t="shared" si="6"/>
        <v>0.37441422947810449</v>
      </c>
      <c r="F419">
        <v>-0.23999999999999977</v>
      </c>
      <c r="H419">
        <v>0.37441422947810449</v>
      </c>
    </row>
    <row r="420" spans="2:8" ht="15.75">
      <c r="B420">
        <v>-0.22999999999999998</v>
      </c>
      <c r="D420">
        <f t="shared" si="6"/>
        <v>0.37539858952038596</v>
      </c>
      <c r="F420">
        <v>-0.22999999999999998</v>
      </c>
      <c r="H420">
        <v>0.37539858952038596</v>
      </c>
    </row>
    <row r="421" spans="2:8" ht="15.75">
      <c r="B421">
        <v>-0.21999999999999975</v>
      </c>
      <c r="D421">
        <f t="shared" si="6"/>
        <v>0.37634402748904422</v>
      </c>
      <c r="F421">
        <v>-0.21999999999999975</v>
      </c>
      <c r="H421">
        <v>0.37634402748904422</v>
      </c>
    </row>
    <row r="422" spans="2:8" ht="15.75">
      <c r="B422">
        <v>-0.20999999999999996</v>
      </c>
      <c r="D422">
        <f t="shared" si="6"/>
        <v>0.37725016643400477</v>
      </c>
      <c r="F422">
        <v>-0.20999999999999996</v>
      </c>
      <c r="H422">
        <v>0.37725016643400477</v>
      </c>
    </row>
    <row r="423" spans="2:8" ht="15.75">
      <c r="B423">
        <v>-0.19999999999999973</v>
      </c>
      <c r="D423">
        <f t="shared" si="6"/>
        <v>0.37811664400139794</v>
      </c>
      <c r="F423">
        <v>-0.19999999999999973</v>
      </c>
      <c r="H423">
        <v>0.37811664400139794</v>
      </c>
    </row>
    <row r="424" spans="2:8" ht="15.75">
      <c r="B424">
        <v>-0.18999999999999995</v>
      </c>
      <c r="D424">
        <f t="shared" si="6"/>
        <v>0.37894311271662962</v>
      </c>
      <c r="F424">
        <v>-0.18999999999999995</v>
      </c>
      <c r="H424">
        <v>0.37894311271662962</v>
      </c>
    </row>
    <row r="425" spans="2:8" ht="15.75">
      <c r="B425">
        <v>-0.17999999999999972</v>
      </c>
      <c r="D425">
        <f t="shared" si="6"/>
        <v>0.37972924025680843</v>
      </c>
      <c r="F425">
        <v>-0.17999999999999972</v>
      </c>
      <c r="H425">
        <v>0.37972924025680843</v>
      </c>
    </row>
    <row r="426" spans="2:8" ht="15.75">
      <c r="B426">
        <v>-0.16999999999999993</v>
      </c>
      <c r="D426">
        <f t="shared" si="6"/>
        <v>0.38047470971218722</v>
      </c>
      <c r="F426">
        <v>-0.16999999999999993</v>
      </c>
      <c r="H426">
        <v>0.38047470971218722</v>
      </c>
    </row>
    <row r="427" spans="2:8" ht="15.75">
      <c r="B427">
        <v>-0.16000000000000014</v>
      </c>
      <c r="D427">
        <f t="shared" si="6"/>
        <v>0.38117921983628961</v>
      </c>
      <c r="F427">
        <v>-0.16000000000000014</v>
      </c>
      <c r="H427">
        <v>0.38117921983628961</v>
      </c>
    </row>
    <row r="428" spans="2:8" ht="15.75">
      <c r="B428">
        <v>-0.14999999999999991</v>
      </c>
      <c r="D428">
        <f t="shared" si="6"/>
        <v>0.38184248528440273</v>
      </c>
      <c r="F428">
        <v>-0.14999999999999991</v>
      </c>
      <c r="H428">
        <v>0.38184248528440273</v>
      </c>
    </row>
    <row r="429" spans="2:8" ht="15.75">
      <c r="B429">
        <v>-0.14000000000000012</v>
      </c>
      <c r="D429">
        <f t="shared" si="6"/>
        <v>0.38246423684013475</v>
      </c>
      <c r="F429">
        <v>-0.14000000000000012</v>
      </c>
      <c r="H429">
        <v>0.38246423684013475</v>
      </c>
    </row>
    <row r="430" spans="2:8" ht="15.75">
      <c r="B430">
        <v>-0.12999999999999989</v>
      </c>
      <c r="D430">
        <f t="shared" si="6"/>
        <v>0.38304422162974777</v>
      </c>
      <c r="F430">
        <v>-0.12999999999999989</v>
      </c>
      <c r="H430">
        <v>0.38304422162974777</v>
      </c>
    </row>
    <row r="431" spans="2:8" ht="15.75">
      <c r="B431">
        <v>-0.12000000000000011</v>
      </c>
      <c r="D431">
        <f t="shared" si="6"/>
        <v>0.38358220332399001</v>
      </c>
      <c r="F431">
        <v>-0.12000000000000011</v>
      </c>
      <c r="H431">
        <v>0.38358220332399001</v>
      </c>
    </row>
    <row r="432" spans="2:8" ht="15.75">
      <c r="B432">
        <v>-0.10999999999999988</v>
      </c>
      <c r="D432">
        <f t="shared" si="6"/>
        <v>0.3840779623271704</v>
      </c>
      <c r="F432">
        <v>-0.10999999999999988</v>
      </c>
      <c r="H432">
        <v>0.3840779623271704</v>
      </c>
    </row>
    <row r="433" spans="2:8" ht="15.75">
      <c r="B433">
        <v>-0.10000000000000009</v>
      </c>
      <c r="D433">
        <f t="shared" si="6"/>
        <v>0.38453129595323027</v>
      </c>
      <c r="F433">
        <v>-0.10000000000000009</v>
      </c>
      <c r="H433">
        <v>0.38453129595323027</v>
      </c>
    </row>
    <row r="434" spans="2:8" ht="15.75">
      <c r="B434">
        <v>-8.9999999999999858E-2</v>
      </c>
      <c r="D434">
        <f t="shared" si="6"/>
        <v>0.38494201858858501</v>
      </c>
      <c r="F434">
        <v>-8.9999999999999858E-2</v>
      </c>
      <c r="H434">
        <v>0.38494201858858501</v>
      </c>
    </row>
    <row r="435" spans="2:8" ht="15.75">
      <c r="B435">
        <v>-8.0000000000000071E-2</v>
      </c>
      <c r="D435">
        <f t="shared" si="6"/>
        <v>0.38530996184152622</v>
      </c>
      <c r="F435">
        <v>-8.0000000000000071E-2</v>
      </c>
      <c r="H435">
        <v>0.38530996184152622</v>
      </c>
    </row>
    <row r="436" spans="2:8" ht="15.75">
      <c r="B436">
        <v>-6.999999999999984E-2</v>
      </c>
      <c r="D436">
        <f t="shared" si="6"/>
        <v>0.38563497467798796</v>
      </c>
      <c r="F436">
        <v>-6.999999999999984E-2</v>
      </c>
      <c r="H436">
        <v>0.38563497467798796</v>
      </c>
    </row>
    <row r="437" spans="2:8" ht="15.75">
      <c r="B437">
        <v>-6.0000000000000053E-2</v>
      </c>
      <c r="D437">
        <f t="shared" si="6"/>
        <v>0.38591692354350332</v>
      </c>
      <c r="F437">
        <v>-6.0000000000000053E-2</v>
      </c>
      <c r="H437">
        <v>0.38591692354350332</v>
      </c>
    </row>
    <row r="438" spans="2:8" ht="15.75">
      <c r="B438">
        <v>-4.9999999999999822E-2</v>
      </c>
      <c r="D438">
        <f t="shared" si="6"/>
        <v>0.38615569247119047</v>
      </c>
      <c r="F438">
        <v>-4.9999999999999822E-2</v>
      </c>
      <c r="H438">
        <v>0.38615569247119047</v>
      </c>
    </row>
    <row r="439" spans="2:8" ht="15.75">
      <c r="B439">
        <v>-4.0000000000000036E-2</v>
      </c>
      <c r="D439">
        <f t="shared" si="6"/>
        <v>0.38635118317562755</v>
      </c>
      <c r="F439">
        <v>-4.0000000000000036E-2</v>
      </c>
      <c r="H439">
        <v>0.38635118317562755</v>
      </c>
    </row>
    <row r="440" spans="2:8" ht="15.75">
      <c r="B440">
        <v>-2.9999999999999805E-2</v>
      </c>
      <c r="D440">
        <f t="shared" si="6"/>
        <v>0.38650331513249553</v>
      </c>
      <c r="F440">
        <v>-2.9999999999999805E-2</v>
      </c>
      <c r="H440">
        <v>0.38650331513249553</v>
      </c>
    </row>
    <row r="441" spans="2:8" ht="15.75">
      <c r="B441">
        <v>-2.0000000000000018E-2</v>
      </c>
      <c r="D441">
        <f t="shared" si="6"/>
        <v>0.38661202564388197</v>
      </c>
      <c r="F441">
        <v>-2.0000000000000018E-2</v>
      </c>
      <c r="H441">
        <v>0.38661202564388197</v>
      </c>
    </row>
    <row r="442" spans="2:8" ht="15.75">
      <c r="B442">
        <v>-9.9999999999997868E-3</v>
      </c>
      <c r="D442">
        <f t="shared" si="6"/>
        <v>0.38667726988916268</v>
      </c>
      <c r="F442">
        <v>-9.9999999999997868E-3</v>
      </c>
      <c r="H442">
        <v>0.38667726988916268</v>
      </c>
    </row>
    <row r="443" spans="2:8" ht="15.75">
      <c r="B443">
        <v>0</v>
      </c>
      <c r="D443">
        <f t="shared" si="6"/>
        <v>0.38669902096139325</v>
      </c>
      <c r="F443">
        <v>0</v>
      </c>
      <c r="H443">
        <v>0.38669902096139325</v>
      </c>
    </row>
    <row r="444" spans="2:8" ht="15.75">
      <c r="B444">
        <v>9.9999999999997868E-3</v>
      </c>
      <c r="D444">
        <f t="shared" si="6"/>
        <v>0.38667726988916268</v>
      </c>
      <c r="F444">
        <v>9.9999999999997868E-3</v>
      </c>
      <c r="H444">
        <v>0.38667726988916268</v>
      </c>
    </row>
    <row r="445" spans="2:8" ht="15.75">
      <c r="B445">
        <v>2.0000000000000462E-2</v>
      </c>
      <c r="D445">
        <f t="shared" si="6"/>
        <v>0.38661202564388197</v>
      </c>
      <c r="F445">
        <v>2.0000000000000462E-2</v>
      </c>
      <c r="H445">
        <v>0.38661202564388197</v>
      </c>
    </row>
    <row r="446" spans="2:8" ht="15.75">
      <c r="B446">
        <v>3.0000000000000249E-2</v>
      </c>
      <c r="D446">
        <f t="shared" si="6"/>
        <v>0.38650331513249553</v>
      </c>
      <c r="F446">
        <v>3.0000000000000249E-2</v>
      </c>
      <c r="H446">
        <v>0.38650331513249553</v>
      </c>
    </row>
    <row r="447" spans="2:8" ht="15.75">
      <c r="B447">
        <v>4.0000000000000036E-2</v>
      </c>
      <c r="D447">
        <f t="shared" si="6"/>
        <v>0.38635118317562755</v>
      </c>
      <c r="F447">
        <v>4.0000000000000036E-2</v>
      </c>
      <c r="H447">
        <v>0.38635118317562755</v>
      </c>
    </row>
    <row r="448" spans="2:8" ht="15.75">
      <c r="B448">
        <v>4.9999999999999822E-2</v>
      </c>
      <c r="D448">
        <f t="shared" si="6"/>
        <v>0.38615569247119047</v>
      </c>
      <c r="F448">
        <v>4.9999999999999822E-2</v>
      </c>
      <c r="H448">
        <v>0.38615569247119047</v>
      </c>
    </row>
    <row r="449" spans="2:8" ht="15.75">
      <c r="B449">
        <v>6.0000000000000497E-2</v>
      </c>
      <c r="D449">
        <f t="shared" si="6"/>
        <v>0.38591692354350332</v>
      </c>
      <c r="F449">
        <v>6.0000000000000497E-2</v>
      </c>
      <c r="H449">
        <v>0.38591692354350332</v>
      </c>
    </row>
    <row r="450" spans="2:8" ht="15.75">
      <c r="B450">
        <v>7.0000000000000284E-2</v>
      </c>
      <c r="D450">
        <f t="shared" si="6"/>
        <v>0.38563497467798796</v>
      </c>
      <c r="F450">
        <v>7.0000000000000284E-2</v>
      </c>
      <c r="H450">
        <v>0.38563497467798796</v>
      </c>
    </row>
    <row r="451" spans="2:8" ht="15.75">
      <c r="B451">
        <v>8.0000000000000071E-2</v>
      </c>
      <c r="D451">
        <f t="shared" si="6"/>
        <v>0.38530996184152622</v>
      </c>
      <c r="F451">
        <v>8.0000000000000071E-2</v>
      </c>
      <c r="H451">
        <v>0.38530996184152622</v>
      </c>
    </row>
    <row r="452" spans="2:8" ht="15.75">
      <c r="B452">
        <v>8.9999999999999858E-2</v>
      </c>
      <c r="D452">
        <f t="shared" si="6"/>
        <v>0.38494201858858501</v>
      </c>
      <c r="F452">
        <v>8.9999999999999858E-2</v>
      </c>
      <c r="H452">
        <v>0.38494201858858501</v>
      </c>
    </row>
    <row r="453" spans="2:8" ht="15.75">
      <c r="B453">
        <v>9.9999999999999645E-2</v>
      </c>
      <c r="D453">
        <f t="shared" si="6"/>
        <v>0.38453129595323027</v>
      </c>
      <c r="F453">
        <v>9.9999999999999645E-2</v>
      </c>
      <c r="H453">
        <v>0.38453129595323027</v>
      </c>
    </row>
    <row r="454" spans="2:8" ht="15.75">
      <c r="B454">
        <v>0.11000000000000032</v>
      </c>
      <c r="D454">
        <f t="shared" ref="D454:D517" si="7">_xlfn.T.DIST(B454,$C$26,0)</f>
        <v>0.3840779623271704</v>
      </c>
      <c r="F454">
        <v>0.11000000000000032</v>
      </c>
      <c r="H454">
        <v>0.3840779623271704</v>
      </c>
    </row>
    <row r="455" spans="2:8" ht="15.75">
      <c r="B455">
        <v>0.12000000000000011</v>
      </c>
      <c r="D455">
        <f t="shared" si="7"/>
        <v>0.38358220332399001</v>
      </c>
      <c r="F455">
        <v>0.12000000000000011</v>
      </c>
      <c r="H455">
        <v>0.38358220332399001</v>
      </c>
    </row>
    <row r="456" spans="2:8" ht="15.75">
      <c r="B456">
        <v>0.12999999999999989</v>
      </c>
      <c r="D456">
        <f t="shared" si="7"/>
        <v>0.38304422162974777</v>
      </c>
      <c r="F456">
        <v>0.12999999999999989</v>
      </c>
      <c r="H456">
        <v>0.38304422162974777</v>
      </c>
    </row>
    <row r="457" spans="2:8" ht="15.75">
      <c r="B457">
        <v>0.13999999999999968</v>
      </c>
      <c r="D457">
        <f t="shared" si="7"/>
        <v>0.38246423684013481</v>
      </c>
      <c r="F457">
        <v>0.13999999999999968</v>
      </c>
      <c r="H457">
        <v>0.38246423684013481</v>
      </c>
    </row>
    <row r="458" spans="2:8" ht="15.75">
      <c r="B458">
        <v>0.15000000000000036</v>
      </c>
      <c r="D458">
        <f t="shared" si="7"/>
        <v>0.38184248528440268</v>
      </c>
      <c r="F458">
        <v>0.15000000000000036</v>
      </c>
      <c r="H458">
        <v>0.38184248528440268</v>
      </c>
    </row>
    <row r="459" spans="2:8" ht="15.75">
      <c r="B459">
        <v>0.16000000000000014</v>
      </c>
      <c r="D459">
        <f t="shared" si="7"/>
        <v>0.38117921983628961</v>
      </c>
      <c r="F459">
        <v>0.16000000000000014</v>
      </c>
      <c r="H459">
        <v>0.38117921983628961</v>
      </c>
    </row>
    <row r="460" spans="2:8" ht="15.75">
      <c r="B460">
        <v>0.16999999999999993</v>
      </c>
      <c r="D460">
        <f t="shared" si="7"/>
        <v>0.38047470971218722</v>
      </c>
      <c r="F460">
        <v>0.16999999999999993</v>
      </c>
      <c r="H460">
        <v>0.38047470971218722</v>
      </c>
    </row>
    <row r="461" spans="2:8" ht="15.75">
      <c r="B461">
        <v>0.17999999999999972</v>
      </c>
      <c r="D461">
        <f t="shared" si="7"/>
        <v>0.37972924025680843</v>
      </c>
      <c r="F461">
        <v>0.17999999999999972</v>
      </c>
      <c r="H461">
        <v>0.37972924025680843</v>
      </c>
    </row>
    <row r="462" spans="2:8" ht="15.75">
      <c r="B462">
        <v>0.19000000000000039</v>
      </c>
      <c r="D462">
        <f t="shared" si="7"/>
        <v>0.37894311271662962</v>
      </c>
      <c r="F462">
        <v>0.19000000000000039</v>
      </c>
      <c r="H462">
        <v>0.37894311271662962</v>
      </c>
    </row>
    <row r="463" spans="2:8" ht="15.75">
      <c r="B463">
        <v>0.20000000000000018</v>
      </c>
      <c r="D463">
        <f t="shared" si="7"/>
        <v>0.37811664400139788</v>
      </c>
      <c r="F463">
        <v>0.20000000000000018</v>
      </c>
      <c r="H463">
        <v>0.37811664400139788</v>
      </c>
    </row>
    <row r="464" spans="2:8" ht="15.75">
      <c r="B464">
        <v>0.20999999999999996</v>
      </c>
      <c r="D464">
        <f t="shared" si="7"/>
        <v>0.37725016643400477</v>
      </c>
      <c r="F464">
        <v>0.20999999999999996</v>
      </c>
      <c r="H464">
        <v>0.37725016643400477</v>
      </c>
    </row>
    <row r="465" spans="2:8" ht="15.75">
      <c r="B465">
        <v>0.21999999999999975</v>
      </c>
      <c r="D465">
        <f t="shared" si="7"/>
        <v>0.37634402748904422</v>
      </c>
      <c r="F465">
        <v>0.21999999999999975</v>
      </c>
      <c r="H465">
        <v>0.37634402748904422</v>
      </c>
    </row>
    <row r="466" spans="2:8" ht="15.75">
      <c r="B466">
        <v>0.23000000000000043</v>
      </c>
      <c r="D466">
        <f t="shared" si="7"/>
        <v>0.37539858952038591</v>
      </c>
      <c r="F466">
        <v>0.23000000000000043</v>
      </c>
      <c r="H466">
        <v>0.37539858952038591</v>
      </c>
    </row>
    <row r="467" spans="2:8" ht="15.75">
      <c r="B467">
        <v>0.24000000000000021</v>
      </c>
      <c r="D467">
        <f t="shared" si="7"/>
        <v>0.37441422947810443</v>
      </c>
      <c r="F467">
        <v>0.24000000000000021</v>
      </c>
      <c r="H467">
        <v>0.37441422947810443</v>
      </c>
    </row>
    <row r="468" spans="2:8" ht="15.75">
      <c r="B468">
        <v>0.25</v>
      </c>
      <c r="D468">
        <f t="shared" si="7"/>
        <v>0.37339133861511908</v>
      </c>
      <c r="F468">
        <v>0.25</v>
      </c>
      <c r="H468">
        <v>0.37339133861511908</v>
      </c>
    </row>
    <row r="469" spans="2:8" ht="15.75">
      <c r="B469">
        <v>0.25999999999999979</v>
      </c>
      <c r="D469">
        <f t="shared" si="7"/>
        <v>0.37233032218391005</v>
      </c>
      <c r="F469">
        <v>0.25999999999999979</v>
      </c>
      <c r="H469">
        <v>0.37233032218391005</v>
      </c>
    </row>
    <row r="470" spans="2:8" ht="15.75">
      <c r="B470">
        <v>0.27000000000000046</v>
      </c>
      <c r="D470">
        <f t="shared" si="7"/>
        <v>0.37123159912368697</v>
      </c>
      <c r="F470">
        <v>0.27000000000000046</v>
      </c>
      <c r="H470">
        <v>0.37123159912368697</v>
      </c>
    </row>
    <row r="471" spans="2:8" ht="15.75">
      <c r="B471">
        <v>0.28000000000000025</v>
      </c>
      <c r="D471">
        <f t="shared" si="7"/>
        <v>0.37009560173839462</v>
      </c>
      <c r="F471">
        <v>0.28000000000000025</v>
      </c>
      <c r="H471">
        <v>0.37009560173839462</v>
      </c>
    </row>
    <row r="472" spans="2:8" ht="15.75">
      <c r="B472">
        <v>0.29000000000000004</v>
      </c>
      <c r="D472">
        <f t="shared" si="7"/>
        <v>0.36892277536595047</v>
      </c>
      <c r="F472">
        <v>0.29000000000000004</v>
      </c>
      <c r="H472">
        <v>0.36892277536595047</v>
      </c>
    </row>
    <row r="473" spans="2:8" ht="15.75">
      <c r="B473">
        <v>0.29999999999999982</v>
      </c>
      <c r="D473">
        <f t="shared" si="7"/>
        <v>0.36771357803911908</v>
      </c>
      <c r="F473">
        <v>0.29999999999999982</v>
      </c>
      <c r="H473">
        <v>0.36771357803911908</v>
      </c>
    </row>
    <row r="474" spans="2:8" ht="15.75">
      <c r="B474">
        <v>0.3100000000000005</v>
      </c>
      <c r="D474">
        <f t="shared" si="7"/>
        <v>0.36646848013843225</v>
      </c>
      <c r="F474">
        <v>0.3100000000000005</v>
      </c>
      <c r="H474">
        <v>0.36646848013843225</v>
      </c>
    </row>
    <row r="475" spans="2:8" ht="15.75">
      <c r="B475">
        <v>0.32000000000000028</v>
      </c>
      <c r="D475">
        <f t="shared" si="7"/>
        <v>0.3651879640375742</v>
      </c>
      <c r="F475">
        <v>0.32000000000000028</v>
      </c>
      <c r="H475">
        <v>0.3651879640375742</v>
      </c>
    </row>
    <row r="476" spans="2:8" ht="15.75">
      <c r="B476">
        <v>0.33000000000000007</v>
      </c>
      <c r="D476">
        <f t="shared" si="7"/>
        <v>0.36387252374165546</v>
      </c>
      <c r="F476">
        <v>0.33000000000000007</v>
      </c>
      <c r="H476">
        <v>0.36387252374165546</v>
      </c>
    </row>
    <row r="477" spans="2:8" ht="15.75">
      <c r="B477">
        <v>0.33999999999999986</v>
      </c>
      <c r="D477">
        <f t="shared" si="7"/>
        <v>0.36252266451880599</v>
      </c>
      <c r="F477">
        <v>0.33999999999999986</v>
      </c>
      <c r="H477">
        <v>0.36252266451880599</v>
      </c>
    </row>
    <row r="478" spans="2:8" ht="15.75">
      <c r="B478">
        <v>0.35000000000000053</v>
      </c>
      <c r="D478">
        <f t="shared" si="7"/>
        <v>0.36113890252552128</v>
      </c>
      <c r="F478">
        <v>0.35000000000000053</v>
      </c>
      <c r="H478">
        <v>0.36113890252552128</v>
      </c>
    </row>
    <row r="479" spans="2:8" ht="15.75">
      <c r="B479">
        <v>0.36000000000000032</v>
      </c>
      <c r="D479">
        <f t="shared" si="7"/>
        <v>0.35972176442620279</v>
      </c>
      <c r="F479">
        <v>0.36000000000000032</v>
      </c>
      <c r="H479">
        <v>0.35972176442620279</v>
      </c>
    </row>
    <row r="480" spans="2:8" ht="15.75">
      <c r="B480">
        <v>0.37000000000000011</v>
      </c>
      <c r="D480">
        <f t="shared" si="7"/>
        <v>0.35827178700733076</v>
      </c>
      <c r="F480">
        <v>0.37000000000000011</v>
      </c>
      <c r="H480">
        <v>0.35827178700733076</v>
      </c>
    </row>
    <row r="481" spans="2:8" ht="15.75">
      <c r="B481">
        <v>0.37999999999999989</v>
      </c>
      <c r="D481">
        <f t="shared" si="7"/>
        <v>0.35678951678671894</v>
      </c>
      <c r="F481">
        <v>0.37999999999999989</v>
      </c>
      <c r="H481">
        <v>0.35678951678671894</v>
      </c>
    </row>
    <row r="482" spans="2:8" ht="15.75">
      <c r="B482">
        <v>0.38999999999999968</v>
      </c>
      <c r="D482">
        <f t="shared" si="7"/>
        <v>0.35527550961829485</v>
      </c>
      <c r="F482">
        <v>0.38999999999999968</v>
      </c>
      <c r="H482">
        <v>0.35527550961829485</v>
      </c>
    </row>
    <row r="483" spans="2:8" ht="15.75">
      <c r="B483">
        <v>0.40000000000000036</v>
      </c>
      <c r="D483">
        <f t="shared" si="7"/>
        <v>0.35373033029285544</v>
      </c>
      <c r="F483">
        <v>0.40000000000000036</v>
      </c>
      <c r="H483">
        <v>0.35373033029285544</v>
      </c>
    </row>
    <row r="484" spans="2:8" ht="15.75">
      <c r="B484">
        <v>0.41000000000000014</v>
      </c>
      <c r="D484">
        <f t="shared" si="7"/>
        <v>0.35215455213524666</v>
      </c>
      <c r="F484">
        <v>0.41000000000000014</v>
      </c>
      <c r="H484">
        <v>0.35215455213524666</v>
      </c>
    </row>
    <row r="485" spans="2:8" ht="15.75">
      <c r="B485">
        <v>0.41999999999999993</v>
      </c>
      <c r="D485">
        <f t="shared" si="7"/>
        <v>0.3505487565984135</v>
      </c>
      <c r="F485">
        <v>0.41999999999999993</v>
      </c>
      <c r="H485">
        <v>0.3505487565984135</v>
      </c>
    </row>
    <row r="486" spans="2:8" ht="15.75">
      <c r="B486">
        <v>0.42999999999999972</v>
      </c>
      <c r="D486">
        <f t="shared" si="7"/>
        <v>0.34891353285477095</v>
      </c>
      <c r="F486">
        <v>0.42999999999999972</v>
      </c>
      <c r="H486">
        <v>0.34891353285477095</v>
      </c>
    </row>
    <row r="487" spans="2:8" ht="15.75">
      <c r="B487">
        <v>0.44000000000000039</v>
      </c>
      <c r="D487">
        <f t="shared" si="7"/>
        <v>0.34724947738533912</v>
      </c>
      <c r="F487">
        <v>0.44000000000000039</v>
      </c>
      <c r="H487">
        <v>0.34724947738533912</v>
      </c>
    </row>
    <row r="488" spans="2:8" ht="15.75">
      <c r="B488">
        <v>0.45000000000000018</v>
      </c>
      <c r="D488">
        <f t="shared" si="7"/>
        <v>0.34555719356708953</v>
      </c>
      <c r="F488">
        <v>0.45000000000000018</v>
      </c>
      <c r="H488">
        <v>0.34555719356708953</v>
      </c>
    </row>
    <row r="489" spans="2:8" ht="15.75">
      <c r="B489">
        <v>0.45999999999999996</v>
      </c>
      <c r="D489">
        <f t="shared" si="7"/>
        <v>0.34383729125893725</v>
      </c>
      <c r="F489">
        <v>0.45999999999999996</v>
      </c>
      <c r="H489">
        <v>0.34383729125893725</v>
      </c>
    </row>
    <row r="490" spans="2:8" ht="15.75">
      <c r="B490">
        <v>0.46999999999999975</v>
      </c>
      <c r="D490">
        <f t="shared" si="7"/>
        <v>0.34209038638682454</v>
      </c>
      <c r="F490">
        <v>0.46999999999999975</v>
      </c>
      <c r="H490">
        <v>0.34209038638682454</v>
      </c>
    </row>
    <row r="491" spans="2:8" ht="15.75">
      <c r="B491">
        <v>0.48000000000000043</v>
      </c>
      <c r="D491">
        <f t="shared" si="7"/>
        <v>0.34031710052832087</v>
      </c>
      <c r="F491">
        <v>0.48000000000000043</v>
      </c>
      <c r="H491">
        <v>0.34031710052832087</v>
      </c>
    </row>
    <row r="492" spans="2:8" ht="15.75">
      <c r="B492">
        <v>0.49000000000000021</v>
      </c>
      <c r="D492">
        <f t="shared" si="7"/>
        <v>0.33851806049717376</v>
      </c>
      <c r="F492">
        <v>0.49000000000000021</v>
      </c>
      <c r="H492">
        <v>0.33851806049717376</v>
      </c>
    </row>
    <row r="493" spans="2:8" ht="15.75">
      <c r="B493">
        <v>0.5</v>
      </c>
      <c r="D493">
        <f t="shared" si="7"/>
        <v>0.33669389792822751</v>
      </c>
      <c r="F493">
        <v>0.5</v>
      </c>
      <c r="H493">
        <v>0.33669389792822751</v>
      </c>
    </row>
    <row r="494" spans="2:8" ht="15.75">
      <c r="B494">
        <v>0.50999999999999979</v>
      </c>
      <c r="D494">
        <f t="shared" si="7"/>
        <v>0.33484524886313255</v>
      </c>
      <c r="F494">
        <v>0.50999999999999979</v>
      </c>
      <c r="H494">
        <v>0.33484524886313255</v>
      </c>
    </row>
    <row r="495" spans="2:8" ht="15.75">
      <c r="B495">
        <v>0.52000000000000046</v>
      </c>
      <c r="D495">
        <f t="shared" si="7"/>
        <v>0.33297275333725029</v>
      </c>
      <c r="F495">
        <v>0.52000000000000046</v>
      </c>
      <c r="H495">
        <v>0.33297275333725029</v>
      </c>
    </row>
    <row r="496" spans="2:8" ht="15.75">
      <c r="B496">
        <v>0.53000000000000025</v>
      </c>
      <c r="D496">
        <f t="shared" si="7"/>
        <v>0.33107705496816042</v>
      </c>
      <c r="F496">
        <v>0.53000000000000025</v>
      </c>
      <c r="H496">
        <v>0.33107705496816042</v>
      </c>
    </row>
    <row r="497" spans="2:8" ht="15.75">
      <c r="B497">
        <v>0.54</v>
      </c>
      <c r="D497">
        <f t="shared" si="7"/>
        <v>0.32915880054616364</v>
      </c>
      <c r="F497">
        <v>0.54</v>
      </c>
      <c r="H497">
        <v>0.32915880054616364</v>
      </c>
    </row>
    <row r="498" spans="2:8" ht="15.75">
      <c r="B498">
        <v>0.54999999999999982</v>
      </c>
      <c r="D498">
        <f t="shared" si="7"/>
        <v>0.32721863962716824</v>
      </c>
      <c r="F498">
        <v>0.54999999999999982</v>
      </c>
      <c r="H498">
        <v>0.32721863962716824</v>
      </c>
    </row>
    <row r="499" spans="2:8" ht="15.75">
      <c r="B499">
        <v>0.5600000000000005</v>
      </c>
      <c r="D499">
        <f t="shared" si="7"/>
        <v>0.32525722412834029</v>
      </c>
      <c r="F499">
        <v>0.5600000000000005</v>
      </c>
      <c r="H499">
        <v>0.32525722412834029</v>
      </c>
    </row>
    <row r="500" spans="2:8" ht="15.75">
      <c r="B500">
        <v>0.57000000000000028</v>
      </c>
      <c r="D500">
        <f t="shared" si="7"/>
        <v>0.32327520792688552</v>
      </c>
      <c r="F500">
        <v>0.57000000000000028</v>
      </c>
      <c r="H500">
        <v>0.32327520792688552</v>
      </c>
    </row>
    <row r="501" spans="2:8" ht="15.75">
      <c r="B501">
        <v>0.58000000000000007</v>
      </c>
      <c r="D501">
        <f t="shared" si="7"/>
        <v>0.32127324646232458</v>
      </c>
      <c r="F501">
        <v>0.58000000000000007</v>
      </c>
      <c r="H501">
        <v>0.32127324646232458</v>
      </c>
    </row>
    <row r="502" spans="2:8" ht="15.75">
      <c r="B502">
        <v>0.58999999999999986</v>
      </c>
      <c r="D502">
        <f t="shared" si="7"/>
        <v>0.31925199634261109</v>
      </c>
      <c r="F502">
        <v>0.58999999999999986</v>
      </c>
      <c r="H502">
        <v>0.31925199634261109</v>
      </c>
    </row>
    <row r="503" spans="2:8" ht="15.75">
      <c r="B503">
        <v>0.60000000000000053</v>
      </c>
      <c r="D503">
        <f t="shared" si="7"/>
        <v>0.31721211495443502</v>
      </c>
      <c r="F503">
        <v>0.60000000000000053</v>
      </c>
      <c r="H503">
        <v>0.31721211495443502</v>
      </c>
    </row>
    <row r="504" spans="2:8" ht="15.75">
      <c r="B504">
        <v>0.61000000000000032</v>
      </c>
      <c r="D504">
        <f t="shared" si="7"/>
        <v>0.31515426007803876</v>
      </c>
      <c r="F504">
        <v>0.61000000000000032</v>
      </c>
      <c r="H504">
        <v>0.31515426007803876</v>
      </c>
    </row>
    <row r="505" spans="2:8" ht="15.75">
      <c r="B505">
        <v>0.62000000000000011</v>
      </c>
      <c r="D505">
        <f t="shared" si="7"/>
        <v>0.31307908950686547</v>
      </c>
      <c r="F505">
        <v>0.62000000000000011</v>
      </c>
      <c r="H505">
        <v>0.31307908950686547</v>
      </c>
    </row>
    <row r="506" spans="2:8" ht="15.75">
      <c r="B506">
        <v>0.62999999999999989</v>
      </c>
      <c r="D506">
        <f t="shared" si="7"/>
        <v>0.31098726067234911</v>
      </c>
      <c r="F506">
        <v>0.62999999999999989</v>
      </c>
      <c r="H506">
        <v>0.31098726067234911</v>
      </c>
    </row>
    <row r="507" spans="2:8" ht="15.75">
      <c r="B507">
        <v>0.63999999999999968</v>
      </c>
      <c r="D507">
        <f t="shared" si="7"/>
        <v>0.30887943027414078</v>
      </c>
      <c r="F507">
        <v>0.63999999999999968</v>
      </c>
      <c r="H507">
        <v>0.30887943027414078</v>
      </c>
    </row>
    <row r="508" spans="2:8" ht="15.75">
      <c r="B508">
        <v>0.65000000000000036</v>
      </c>
      <c r="D508">
        <f t="shared" si="7"/>
        <v>0.30675625391605577</v>
      </c>
      <c r="F508">
        <v>0.65000000000000036</v>
      </c>
      <c r="H508">
        <v>0.30675625391605577</v>
      </c>
    </row>
    <row r="509" spans="2:8" ht="15.75">
      <c r="B509">
        <v>0.66000000000000014</v>
      </c>
      <c r="D509">
        <f t="shared" si="7"/>
        <v>0.30461838574801686</v>
      </c>
      <c r="F509">
        <v>0.66000000000000014</v>
      </c>
      <c r="H509">
        <v>0.30461838574801686</v>
      </c>
    </row>
    <row r="510" spans="2:8" ht="15.75">
      <c r="B510">
        <v>0.66999999999999993</v>
      </c>
      <c r="D510">
        <f t="shared" si="7"/>
        <v>0.30246647811424943</v>
      </c>
      <c r="F510">
        <v>0.66999999999999993</v>
      </c>
      <c r="H510">
        <v>0.30246647811424943</v>
      </c>
    </row>
    <row r="511" spans="2:8" ht="15.75">
      <c r="B511">
        <v>0.67999999999999972</v>
      </c>
      <c r="D511">
        <f t="shared" si="7"/>
        <v>0.30030118120798299</v>
      </c>
      <c r="F511">
        <v>0.67999999999999972</v>
      </c>
      <c r="H511">
        <v>0.30030118120798299</v>
      </c>
    </row>
    <row r="512" spans="2:8" ht="15.75">
      <c r="B512">
        <v>0.69000000000000039</v>
      </c>
      <c r="D512">
        <f t="shared" si="7"/>
        <v>0.29812314273288953</v>
      </c>
      <c r="F512">
        <v>0.69000000000000039</v>
      </c>
      <c r="H512">
        <v>0.29812314273288953</v>
      </c>
    </row>
    <row r="513" spans="2:8" ht="15.75">
      <c r="B513">
        <v>0.70000000000000018</v>
      </c>
      <c r="D513">
        <f t="shared" si="7"/>
        <v>0.29593300757148749</v>
      </c>
      <c r="F513">
        <v>0.70000000000000018</v>
      </c>
      <c r="H513">
        <v>0.29593300757148749</v>
      </c>
    </row>
    <row r="514" spans="2:8" ht="15.75">
      <c r="B514">
        <v>0.71</v>
      </c>
      <c r="D514">
        <f t="shared" si="7"/>
        <v>0.29373141746071557</v>
      </c>
      <c r="F514">
        <v>0.71</v>
      </c>
      <c r="H514">
        <v>0.29373141746071557</v>
      </c>
    </row>
    <row r="515" spans="2:8" ht="15.75">
      <c r="B515">
        <v>0.71999999999999975</v>
      </c>
      <c r="D515">
        <f t="shared" si="7"/>
        <v>0.29151901067488156</v>
      </c>
      <c r="F515">
        <v>0.71999999999999975</v>
      </c>
      <c r="H515">
        <v>0.29151901067488156</v>
      </c>
    </row>
    <row r="516" spans="2:8" ht="15.75">
      <c r="B516">
        <v>0.73000000000000043</v>
      </c>
      <c r="D516">
        <f t="shared" si="7"/>
        <v>0.28929642171616721</v>
      </c>
      <c r="F516">
        <v>0.73000000000000043</v>
      </c>
      <c r="H516">
        <v>0.28929642171616721</v>
      </c>
    </row>
    <row r="517" spans="2:8" ht="15.75">
      <c r="B517">
        <v>0.74000000000000021</v>
      </c>
      <c r="D517">
        <f t="shared" si="7"/>
        <v>0.28706428101286385</v>
      </c>
      <c r="F517">
        <v>0.74000000000000021</v>
      </c>
      <c r="H517">
        <v>0.28706428101286385</v>
      </c>
    </row>
    <row r="518" spans="2:8" ht="15.75">
      <c r="B518">
        <v>0.75</v>
      </c>
      <c r="D518">
        <f t="shared" ref="D518:D581" si="8">_xlfn.T.DIST(B518,$C$26,0)</f>
        <v>0.28482321462549626</v>
      </c>
      <c r="F518">
        <v>0.75</v>
      </c>
      <c r="H518">
        <v>0.28482321462549626</v>
      </c>
    </row>
    <row r="519" spans="2:8" ht="15.75">
      <c r="B519">
        <v>0.75999999999999979</v>
      </c>
      <c r="D519">
        <f t="shared" si="8"/>
        <v>0.28257384396098606</v>
      </c>
      <c r="F519">
        <v>0.75999999999999979</v>
      </c>
      <c r="H519">
        <v>0.28257384396098606</v>
      </c>
    </row>
    <row r="520" spans="2:8" ht="15.75">
      <c r="B520">
        <v>0.77000000000000046</v>
      </c>
      <c r="D520">
        <f t="shared" si="8"/>
        <v>0.28031678549498579</v>
      </c>
      <c r="F520">
        <v>0.77000000000000046</v>
      </c>
      <c r="H520">
        <v>0.28031678549498579</v>
      </c>
    </row>
    <row r="521" spans="2:8" ht="15.75">
      <c r="B521">
        <v>0.78000000000000025</v>
      </c>
      <c r="D521">
        <f t="shared" si="8"/>
        <v>0.27805265050250788</v>
      </c>
      <c r="F521">
        <v>0.78000000000000025</v>
      </c>
      <c r="H521">
        <v>0.27805265050250788</v>
      </c>
    </row>
    <row r="522" spans="2:8" ht="15.75">
      <c r="B522">
        <v>0.79</v>
      </c>
      <c r="D522">
        <f t="shared" si="8"/>
        <v>0.27578204479695556</v>
      </c>
      <c r="F522">
        <v>0.79</v>
      </c>
      <c r="H522">
        <v>0.27578204479695556</v>
      </c>
    </row>
    <row r="523" spans="2:8" ht="15.75">
      <c r="B523">
        <v>0.79999999999999982</v>
      </c>
      <c r="D523">
        <f t="shared" si="8"/>
        <v>0.27350556847765622</v>
      </c>
      <c r="F523">
        <v>0.79999999999999982</v>
      </c>
      <c r="H523">
        <v>0.27350556847765622</v>
      </c>
    </row>
    <row r="524" spans="2:8" ht="15.75">
      <c r="B524">
        <v>0.8100000000000005</v>
      </c>
      <c r="D524">
        <f t="shared" si="8"/>
        <v>0.2712238156859792</v>
      </c>
      <c r="F524">
        <v>0.8100000000000005</v>
      </c>
      <c r="H524">
        <v>0.2712238156859792</v>
      </c>
    </row>
    <row r="525" spans="2:8" ht="15.75">
      <c r="B525">
        <v>0.82000000000000028</v>
      </c>
      <c r="D525">
        <f t="shared" si="8"/>
        <v>0.2689373743701135</v>
      </c>
      <c r="F525">
        <v>0.82000000000000028</v>
      </c>
      <c r="H525">
        <v>0.2689373743701135</v>
      </c>
    </row>
    <row r="526" spans="2:8" ht="15.75">
      <c r="B526">
        <v>0.83000000000000007</v>
      </c>
      <c r="D526">
        <f t="shared" si="8"/>
        <v>0.26664682605856166</v>
      </c>
      <c r="F526">
        <v>0.83000000000000007</v>
      </c>
      <c r="H526">
        <v>0.26664682605856166</v>
      </c>
    </row>
    <row r="527" spans="2:8" ht="15.75">
      <c r="B527">
        <v>0.83999999999999986</v>
      </c>
      <c r="D527">
        <f t="shared" si="8"/>
        <v>0.2643527456424053</v>
      </c>
      <c r="F527">
        <v>0.83999999999999986</v>
      </c>
      <c r="H527">
        <v>0.2643527456424053</v>
      </c>
    </row>
    <row r="528" spans="2:8" ht="15.75">
      <c r="B528">
        <v>0.85000000000000053</v>
      </c>
      <c r="D528">
        <f t="shared" si="8"/>
        <v>0.26205570116637394</v>
      </c>
      <c r="F528">
        <v>0.85000000000000053</v>
      </c>
      <c r="H528">
        <v>0.26205570116637394</v>
      </c>
    </row>
    <row r="529" spans="2:8" ht="15.75">
      <c r="B529">
        <v>0.86000000000000032</v>
      </c>
      <c r="D529">
        <f t="shared" si="8"/>
        <v>0.25975625362874788</v>
      </c>
      <c r="F529">
        <v>0.86000000000000032</v>
      </c>
      <c r="H529">
        <v>0.25975625362874788</v>
      </c>
    </row>
    <row r="530" spans="2:8" ht="15.75">
      <c r="B530">
        <v>0.87000000000000011</v>
      </c>
      <c r="D530">
        <f t="shared" si="8"/>
        <v>0.25745495679010544</v>
      </c>
      <c r="F530">
        <v>0.87000000000000011</v>
      </c>
      <c r="H530">
        <v>0.25745495679010544</v>
      </c>
    </row>
    <row r="531" spans="2:8" ht="15.75">
      <c r="B531">
        <v>0.87999999999999989</v>
      </c>
      <c r="D531">
        <f t="shared" si="8"/>
        <v>0.25515235699092353</v>
      </c>
      <c r="F531">
        <v>0.87999999999999989</v>
      </c>
      <c r="H531">
        <v>0.25515235699092353</v>
      </c>
    </row>
    <row r="532" spans="2:8" ht="15.75">
      <c r="B532">
        <v>0.88999999999999968</v>
      </c>
      <c r="D532">
        <f t="shared" si="8"/>
        <v>0.2528489929780221</v>
      </c>
      <c r="F532">
        <v>0.88999999999999968</v>
      </c>
      <c r="H532">
        <v>0.2528489929780221</v>
      </c>
    </row>
    <row r="533" spans="2:8" ht="15.75">
      <c r="B533">
        <v>0.90000000000000036</v>
      </c>
      <c r="D533">
        <f t="shared" si="8"/>
        <v>0.25054539573983575</v>
      </c>
      <c r="F533">
        <v>0.90000000000000036</v>
      </c>
      <c r="H533">
        <v>0.25054539573983575</v>
      </c>
    </row>
    <row r="534" spans="2:8" ht="15.75">
      <c r="B534">
        <v>0.91000000000000014</v>
      </c>
      <c r="D534">
        <f t="shared" si="8"/>
        <v>0.24824208835048769</v>
      </c>
      <c r="F534">
        <v>0.91000000000000014</v>
      </c>
      <c r="H534">
        <v>0.24824208835048769</v>
      </c>
    </row>
    <row r="535" spans="2:8" ht="15.75">
      <c r="B535">
        <v>0.91999999999999993</v>
      </c>
      <c r="D535">
        <f t="shared" si="8"/>
        <v>0.24593958582262634</v>
      </c>
      <c r="F535">
        <v>0.91999999999999993</v>
      </c>
      <c r="H535">
        <v>0.24593958582262634</v>
      </c>
    </row>
    <row r="536" spans="2:8" ht="15.75">
      <c r="B536">
        <v>0.92999999999999972</v>
      </c>
      <c r="D536">
        <f t="shared" si="8"/>
        <v>0.24363839496898038</v>
      </c>
      <c r="F536">
        <v>0.92999999999999972</v>
      </c>
      <c r="H536">
        <v>0.24363839496898038</v>
      </c>
    </row>
    <row r="537" spans="2:8" ht="15.75">
      <c r="B537">
        <v>0.94000000000000039</v>
      </c>
      <c r="D537">
        <f t="shared" si="8"/>
        <v>0.24133901427257706</v>
      </c>
      <c r="F537">
        <v>0.94000000000000039</v>
      </c>
      <c r="H537">
        <v>0.24133901427257706</v>
      </c>
    </row>
    <row r="538" spans="2:8" ht="15.75">
      <c r="B538">
        <v>0.95000000000000018</v>
      </c>
      <c r="D538">
        <f t="shared" si="8"/>
        <v>0.23904193376555871</v>
      </c>
      <c r="F538">
        <v>0.95000000000000018</v>
      </c>
      <c r="H538">
        <v>0.23904193376555871</v>
      </c>
    </row>
    <row r="539" spans="2:8" ht="15.75">
      <c r="B539">
        <v>0.96</v>
      </c>
      <c r="D539">
        <f t="shared" si="8"/>
        <v>0.23674763491652295</v>
      </c>
      <c r="F539">
        <v>0.96</v>
      </c>
      <c r="H539">
        <v>0.23674763491652295</v>
      </c>
    </row>
    <row r="540" spans="2:8" ht="15.75">
      <c r="B540">
        <v>0.96999999999999975</v>
      </c>
      <c r="D540">
        <f t="shared" si="8"/>
        <v>0.23445659052630954</v>
      </c>
      <c r="F540">
        <v>0.96999999999999975</v>
      </c>
      <c r="H540">
        <v>0.23445659052630954</v>
      </c>
    </row>
    <row r="541" spans="2:8" ht="15.75">
      <c r="B541">
        <v>0.98000000000000043</v>
      </c>
      <c r="D541">
        <f t="shared" si="8"/>
        <v>0.23216926463214119</v>
      </c>
      <c r="F541">
        <v>0.98000000000000043</v>
      </c>
      <c r="H541">
        <v>0.23216926463214119</v>
      </c>
    </row>
    <row r="542" spans="2:8" ht="15.75">
      <c r="B542">
        <v>0.99000000000000021</v>
      </c>
      <c r="D542">
        <f t="shared" si="8"/>
        <v>0.22988611242002432</v>
      </c>
      <c r="F542">
        <v>0.99000000000000021</v>
      </c>
      <c r="H542">
        <v>0.22988611242002432</v>
      </c>
    </row>
    <row r="543" spans="2:8" ht="15.75">
      <c r="B543">
        <v>1</v>
      </c>
      <c r="D543">
        <f t="shared" si="8"/>
        <v>0.22760758014530311</v>
      </c>
      <c r="F543">
        <v>1</v>
      </c>
      <c r="H543">
        <v>0.22760758014530311</v>
      </c>
    </row>
    <row r="544" spans="2:8" ht="15.75">
      <c r="B544">
        <v>1.0099999999999998</v>
      </c>
      <c r="D544">
        <f t="shared" si="8"/>
        <v>0.22533410506125925</v>
      </c>
      <c r="F544">
        <v>1.0099999999999998</v>
      </c>
      <c r="H544">
        <v>0.22533410506125925</v>
      </c>
    </row>
    <row r="545" spans="2:8" ht="15.75">
      <c r="B545">
        <v>1.0200000000000005</v>
      </c>
      <c r="D545">
        <f t="shared" si="8"/>
        <v>0.22306611535563819</v>
      </c>
      <c r="F545">
        <v>1.0200000000000005</v>
      </c>
      <c r="H545">
        <v>0.22306611535563819</v>
      </c>
    </row>
    <row r="546" spans="2:8" ht="15.75">
      <c r="B546">
        <v>1.0300000000000002</v>
      </c>
      <c r="D546">
        <f t="shared" si="8"/>
        <v>0.22080403009497959</v>
      </c>
      <c r="F546">
        <v>1.0300000000000002</v>
      </c>
      <c r="H546">
        <v>0.22080403009497959</v>
      </c>
    </row>
    <row r="547" spans="2:8" ht="15.75">
      <c r="B547">
        <v>1.04</v>
      </c>
      <c r="D547">
        <f t="shared" si="8"/>
        <v>0.21854825917662032</v>
      </c>
      <c r="F547">
        <v>1.04</v>
      </c>
      <c r="H547">
        <v>0.21854825917662032</v>
      </c>
    </row>
    <row r="548" spans="2:8" ht="15.75">
      <c r="B548">
        <v>1.0499999999999998</v>
      </c>
      <c r="D548">
        <f t="shared" si="8"/>
        <v>0.21629920328823857</v>
      </c>
      <c r="F548">
        <v>1.0499999999999998</v>
      </c>
      <c r="H548">
        <v>0.21629920328823857</v>
      </c>
    </row>
    <row r="549" spans="2:8" ht="15.75">
      <c r="B549">
        <v>1.0600000000000005</v>
      </c>
      <c r="D549">
        <f t="shared" si="8"/>
        <v>0.21405725387479599</v>
      </c>
      <c r="F549">
        <v>1.0600000000000005</v>
      </c>
      <c r="H549">
        <v>0.21405725387479599</v>
      </c>
    </row>
    <row r="550" spans="2:8" ht="15.75">
      <c r="B550">
        <v>1.0700000000000003</v>
      </c>
      <c r="D550">
        <f t="shared" si="8"/>
        <v>0.21182279311273558</v>
      </c>
      <c r="F550">
        <v>1.0700000000000003</v>
      </c>
      <c r="H550">
        <v>0.21182279311273558</v>
      </c>
    </row>
    <row r="551" spans="2:8" ht="15.75">
      <c r="B551">
        <v>1.08</v>
      </c>
      <c r="D551">
        <f t="shared" si="8"/>
        <v>0.20959619389128242</v>
      </c>
      <c r="F551">
        <v>1.08</v>
      </c>
      <c r="H551">
        <v>0.20959619389128242</v>
      </c>
    </row>
    <row r="552" spans="2:8" ht="15.75">
      <c r="B552">
        <v>1.0899999999999999</v>
      </c>
      <c r="D552">
        <f t="shared" si="8"/>
        <v>0.20737781980069739</v>
      </c>
      <c r="F552">
        <v>1.0899999999999999</v>
      </c>
      <c r="H552">
        <v>0.20737781980069739</v>
      </c>
    </row>
    <row r="553" spans="2:8" ht="15.75">
      <c r="B553">
        <v>1.1000000000000005</v>
      </c>
      <c r="D553">
        <f t="shared" si="8"/>
        <v>0.2051680251273241</v>
      </c>
      <c r="F553">
        <v>1.1000000000000005</v>
      </c>
      <c r="H553">
        <v>0.2051680251273241</v>
      </c>
    </row>
    <row r="554" spans="2:8" ht="15.75">
      <c r="B554">
        <v>1.1100000000000003</v>
      </c>
      <c r="D554">
        <f t="shared" si="8"/>
        <v>0.20296715485526962</v>
      </c>
      <c r="F554">
        <v>1.1100000000000003</v>
      </c>
      <c r="H554">
        <v>0.20296715485526962</v>
      </c>
    </row>
    <row r="555" spans="2:8" ht="15.75">
      <c r="B555">
        <v>1.1200000000000001</v>
      </c>
      <c r="D555">
        <f t="shared" si="8"/>
        <v>0.20077554467455197</v>
      </c>
      <c r="F555">
        <v>1.1200000000000001</v>
      </c>
      <c r="H555">
        <v>0.20077554467455197</v>
      </c>
    </row>
    <row r="556" spans="2:8" ht="15.75">
      <c r="B556">
        <v>1.1299999999999999</v>
      </c>
      <c r="D556">
        <f t="shared" si="8"/>
        <v>0.19859352099555155</v>
      </c>
      <c r="F556">
        <v>1.1299999999999999</v>
      </c>
      <c r="H556">
        <v>0.19859352099555155</v>
      </c>
    </row>
    <row r="557" spans="2:8" ht="15.75">
      <c r="B557">
        <v>1.1399999999999997</v>
      </c>
      <c r="D557">
        <f t="shared" si="8"/>
        <v>0.19642140096959357</v>
      </c>
      <c r="F557">
        <v>1.1399999999999997</v>
      </c>
      <c r="H557">
        <v>0.19642140096959357</v>
      </c>
    </row>
    <row r="558" spans="2:8" ht="15.75">
      <c r="B558">
        <v>1.1500000000000004</v>
      </c>
      <c r="D558">
        <f t="shared" si="8"/>
        <v>0.19425949251549085</v>
      </c>
      <c r="F558">
        <v>1.1500000000000004</v>
      </c>
      <c r="H558">
        <v>0.19425949251549085</v>
      </c>
    </row>
    <row r="559" spans="2:8" ht="15.75">
      <c r="B559">
        <v>1.1600000000000001</v>
      </c>
      <c r="D559">
        <f t="shared" si="8"/>
        <v>0.1921080943518742</v>
      </c>
      <c r="F559">
        <v>1.1600000000000001</v>
      </c>
      <c r="H559">
        <v>0.1921080943518742</v>
      </c>
    </row>
    <row r="560" spans="2:8" ht="15.75">
      <c r="B560">
        <v>1.17</v>
      </c>
      <c r="D560">
        <f t="shared" si="8"/>
        <v>0.18996749603513202</v>
      </c>
      <c r="F560">
        <v>1.17</v>
      </c>
      <c r="H560">
        <v>0.18996749603513202</v>
      </c>
    </row>
    <row r="561" spans="2:8" ht="15.75">
      <c r="B561">
        <v>1.1799999999999997</v>
      </c>
      <c r="D561">
        <f t="shared" si="8"/>
        <v>0.18783797800278612</v>
      </c>
      <c r="F561">
        <v>1.1799999999999997</v>
      </c>
      <c r="H561">
        <v>0.18783797800278612</v>
      </c>
    </row>
    <row r="562" spans="2:8" ht="15.75">
      <c r="B562">
        <v>1.1900000000000004</v>
      </c>
      <c r="D562">
        <f t="shared" si="8"/>
        <v>0.18571981162212239</v>
      </c>
      <c r="F562">
        <v>1.1900000000000004</v>
      </c>
      <c r="H562">
        <v>0.18571981162212239</v>
      </c>
    </row>
    <row r="563" spans="2:8" ht="15.75">
      <c r="B563">
        <v>1.2000000000000002</v>
      </c>
      <c r="D563">
        <f t="shared" si="8"/>
        <v>0.18361325924390129</v>
      </c>
      <c r="F563">
        <v>1.2000000000000002</v>
      </c>
      <c r="H563">
        <v>0.18361325924390129</v>
      </c>
    </row>
    <row r="564" spans="2:8" ht="15.75">
      <c r="B564">
        <v>1.21</v>
      </c>
      <c r="D564">
        <f t="shared" si="8"/>
        <v>0.18151857426096346</v>
      </c>
      <c r="F564">
        <v>1.21</v>
      </c>
      <c r="H564">
        <v>0.18151857426096346</v>
      </c>
    </row>
    <row r="565" spans="2:8" ht="15.75">
      <c r="B565">
        <v>1.2199999999999998</v>
      </c>
      <c r="D565">
        <f t="shared" si="8"/>
        <v>0.1794360011715575</v>
      </c>
      <c r="F565">
        <v>1.2199999999999998</v>
      </c>
      <c r="H565">
        <v>0.1794360011715575</v>
      </c>
    </row>
    <row r="566" spans="2:8" ht="15.75">
      <c r="B566">
        <v>1.2300000000000004</v>
      </c>
      <c r="D566">
        <f t="shared" si="8"/>
        <v>0.17736577564720479</v>
      </c>
      <c r="F566">
        <v>1.2300000000000004</v>
      </c>
      <c r="H566">
        <v>0.17736577564720479</v>
      </c>
    </row>
    <row r="567" spans="2:8" ht="15.75">
      <c r="B567">
        <v>1.2400000000000002</v>
      </c>
      <c r="D567">
        <f t="shared" si="8"/>
        <v>0.17530812460492598</v>
      </c>
      <c r="F567">
        <v>1.2400000000000002</v>
      </c>
      <c r="H567">
        <v>0.17530812460492598</v>
      </c>
    </row>
    <row r="568" spans="2:8" ht="15.75">
      <c r="B568">
        <v>1.25</v>
      </c>
      <c r="D568">
        <f t="shared" si="8"/>
        <v>0.17326326628364619</v>
      </c>
      <c r="F568">
        <v>1.25</v>
      </c>
      <c r="H568">
        <v>0.17326326628364619</v>
      </c>
    </row>
    <row r="569" spans="2:8" ht="15.75">
      <c r="B569">
        <v>1.2599999999999998</v>
      </c>
      <c r="D569">
        <f t="shared" si="8"/>
        <v>0.17123141032460501</v>
      </c>
      <c r="F569">
        <v>1.2599999999999998</v>
      </c>
      <c r="H569">
        <v>0.17123141032460501</v>
      </c>
    </row>
    <row r="570" spans="2:8" ht="15.75">
      <c r="B570">
        <v>1.2700000000000005</v>
      </c>
      <c r="D570">
        <f t="shared" si="8"/>
        <v>0.16921275785558992</v>
      </c>
      <c r="F570">
        <v>1.2700000000000005</v>
      </c>
      <c r="H570">
        <v>0.16921275785558992</v>
      </c>
    </row>
    <row r="571" spans="2:8" ht="15.75">
      <c r="B571">
        <v>1.2800000000000002</v>
      </c>
      <c r="D571">
        <f t="shared" si="8"/>
        <v>0.16720750157882022</v>
      </c>
      <c r="F571">
        <v>1.2800000000000002</v>
      </c>
      <c r="H571">
        <v>0.16720750157882022</v>
      </c>
    </row>
    <row r="572" spans="2:8" ht="15.75">
      <c r="B572">
        <v>1.29</v>
      </c>
      <c r="D572">
        <f t="shared" si="8"/>
        <v>0.16521582586230268</v>
      </c>
      <c r="F572">
        <v>1.29</v>
      </c>
      <c r="H572">
        <v>0.16521582586230268</v>
      </c>
    </row>
    <row r="573" spans="2:8" ht="15.75">
      <c r="B573">
        <v>1.2999999999999998</v>
      </c>
      <c r="D573">
        <f t="shared" si="8"/>
        <v>0.1632379068344888</v>
      </c>
      <c r="F573">
        <v>1.2999999999999998</v>
      </c>
      <c r="H573">
        <v>0.1632379068344888</v>
      </c>
    </row>
    <row r="574" spans="2:8" ht="15.75">
      <c r="B574">
        <v>1.3100000000000005</v>
      </c>
      <c r="D574">
        <f t="shared" si="8"/>
        <v>0.16127391248205969</v>
      </c>
      <c r="F574">
        <v>1.3100000000000005</v>
      </c>
      <c r="H574">
        <v>0.16127391248205969</v>
      </c>
    </row>
    <row r="575" spans="2:8" ht="15.75">
      <c r="B575">
        <v>1.3200000000000003</v>
      </c>
      <c r="D575">
        <f t="shared" si="8"/>
        <v>0.15932400275066927</v>
      </c>
      <c r="F575">
        <v>1.3200000000000003</v>
      </c>
      <c r="H575">
        <v>0.15932400275066927</v>
      </c>
    </row>
    <row r="576" spans="2:8" ht="15.75">
      <c r="B576">
        <v>1.33</v>
      </c>
      <c r="D576">
        <f t="shared" si="8"/>
        <v>0.15738832964847616</v>
      </c>
      <c r="F576">
        <v>1.33</v>
      </c>
      <c r="H576">
        <v>0.15738832964847616</v>
      </c>
    </row>
    <row r="577" spans="2:8" ht="15.75">
      <c r="B577">
        <v>1.3399999999999999</v>
      </c>
      <c r="D577">
        <f t="shared" si="8"/>
        <v>0.15546703735230072</v>
      </c>
      <c r="F577">
        <v>1.3399999999999999</v>
      </c>
      <c r="H577">
        <v>0.15546703735230072</v>
      </c>
    </row>
    <row r="578" spans="2:8" ht="15.75">
      <c r="B578">
        <v>1.3500000000000005</v>
      </c>
      <c r="D578">
        <f t="shared" si="8"/>
        <v>0.15356026231624098</v>
      </c>
      <c r="F578">
        <v>1.3500000000000005</v>
      </c>
      <c r="H578">
        <v>0.15356026231624098</v>
      </c>
    </row>
    <row r="579" spans="2:8" ht="15.75">
      <c r="B579">
        <v>1.3600000000000003</v>
      </c>
      <c r="D579">
        <f t="shared" si="8"/>
        <v>0.15166813338258853</v>
      </c>
      <c r="F579">
        <v>1.3600000000000003</v>
      </c>
      <c r="H579">
        <v>0.15166813338258853</v>
      </c>
    </row>
    <row r="580" spans="2:8" ht="15.75">
      <c r="B580">
        <v>1.37</v>
      </c>
      <c r="D580">
        <f t="shared" si="8"/>
        <v>0.14979077189488224</v>
      </c>
      <c r="F580">
        <v>1.37</v>
      </c>
      <c r="H580">
        <v>0.14979077189488224</v>
      </c>
    </row>
    <row r="581" spans="2:8" ht="15.75">
      <c r="B581">
        <v>1.38</v>
      </c>
      <c r="D581">
        <f t="shared" si="8"/>
        <v>0.14792829181294739</v>
      </c>
      <c r="F581">
        <v>1.38</v>
      </c>
      <c r="H581">
        <v>0.14792829181294739</v>
      </c>
    </row>
    <row r="582" spans="2:8" ht="15.75">
      <c r="B582">
        <v>1.3899999999999997</v>
      </c>
      <c r="D582">
        <f t="shared" ref="D582:D645" si="9">_xlfn.T.DIST(B582,$C$26,0)</f>
        <v>0.1460807998297646</v>
      </c>
      <c r="F582">
        <v>1.3899999999999997</v>
      </c>
      <c r="H582">
        <v>0.1460807998297646</v>
      </c>
    </row>
    <row r="583" spans="2:8" ht="15.75">
      <c r="B583">
        <v>1.4000000000000004</v>
      </c>
      <c r="D583">
        <f t="shared" si="9"/>
        <v>0.14424839549001789</v>
      </c>
      <c r="F583">
        <v>1.4000000000000004</v>
      </c>
      <c r="H583">
        <v>0.14424839549001789</v>
      </c>
    </row>
    <row r="584" spans="2:8" ht="15.75">
      <c r="B584">
        <v>1.4100000000000001</v>
      </c>
      <c r="D584">
        <f t="shared" si="9"/>
        <v>0.14243117131017652</v>
      </c>
      <c r="F584">
        <v>1.4100000000000001</v>
      </c>
      <c r="H584">
        <v>0.14243117131017652</v>
      </c>
    </row>
    <row r="585" spans="2:8" ht="15.75">
      <c r="B585">
        <v>1.42</v>
      </c>
      <c r="D585">
        <f t="shared" si="9"/>
        <v>0.1406292128999625</v>
      </c>
      <c r="F585">
        <v>1.42</v>
      </c>
      <c r="H585">
        <v>0.1406292128999625</v>
      </c>
    </row>
    <row r="586" spans="2:8" ht="15.75">
      <c r="B586">
        <v>1.4299999999999997</v>
      </c>
      <c r="D586">
        <f t="shared" si="9"/>
        <v>0.13884259908506627</v>
      </c>
      <c r="F586">
        <v>1.4299999999999997</v>
      </c>
      <c r="H586">
        <v>0.13884259908506627</v>
      </c>
    </row>
    <row r="587" spans="2:8" ht="15.75">
      <c r="B587">
        <v>1.4400000000000004</v>
      </c>
      <c r="D587">
        <f t="shared" si="9"/>
        <v>0.13707140203096985</v>
      </c>
      <c r="F587">
        <v>1.4400000000000004</v>
      </c>
      <c r="H587">
        <v>0.13707140203096985</v>
      </c>
    </row>
    <row r="588" spans="2:8" ht="15.75">
      <c r="B588">
        <v>1.4500000000000002</v>
      </c>
      <c r="D588">
        <f t="shared" si="9"/>
        <v>0.13531568736774408</v>
      </c>
      <c r="F588">
        <v>1.4500000000000002</v>
      </c>
      <c r="H588">
        <v>0.13531568736774408</v>
      </c>
    </row>
    <row r="589" spans="2:8" ht="15.75">
      <c r="B589">
        <v>1.46</v>
      </c>
      <c r="D589">
        <f t="shared" si="9"/>
        <v>0.13357551431568626</v>
      </c>
      <c r="F589">
        <v>1.46</v>
      </c>
      <c r="H589">
        <v>0.13357551431568626</v>
      </c>
    </row>
    <row r="590" spans="2:8" ht="15.75">
      <c r="B590">
        <v>1.4699999999999998</v>
      </c>
      <c r="D590">
        <f t="shared" si="9"/>
        <v>0.13185093581167298</v>
      </c>
      <c r="F590">
        <v>1.4699999999999998</v>
      </c>
      <c r="H590">
        <v>0.13185093581167298</v>
      </c>
    </row>
    <row r="591" spans="2:8" ht="15.75">
      <c r="B591">
        <v>1.4800000000000004</v>
      </c>
      <c r="D591">
        <f t="shared" si="9"/>
        <v>0.13014199863610104</v>
      </c>
      <c r="F591">
        <v>1.4800000000000004</v>
      </c>
      <c r="H591">
        <v>0.13014199863610104</v>
      </c>
    </row>
    <row r="592" spans="2:8" ht="15.75">
      <c r="B592">
        <v>1.4900000000000002</v>
      </c>
      <c r="D592">
        <f t="shared" si="9"/>
        <v>0.12844874354029653</v>
      </c>
      <c r="F592">
        <v>1.4900000000000002</v>
      </c>
      <c r="H592">
        <v>0.12844874354029653</v>
      </c>
    </row>
    <row r="593" spans="2:8" ht="15.75">
      <c r="B593">
        <v>1.5</v>
      </c>
      <c r="D593">
        <f t="shared" si="9"/>
        <v>0.12677120537427231</v>
      </c>
      <c r="F593">
        <v>1.5</v>
      </c>
      <c r="H593">
        <v>0.12677120537427231</v>
      </c>
    </row>
    <row r="594" spans="2:8" ht="15.75">
      <c r="B594">
        <v>1.5099999999999998</v>
      </c>
      <c r="D594">
        <f t="shared" si="9"/>
        <v>0.12510941321472238</v>
      </c>
      <c r="F594">
        <v>1.5099999999999998</v>
      </c>
      <c r="H594">
        <v>0.12510941321472238</v>
      </c>
    </row>
    <row r="595" spans="2:8" ht="15.75">
      <c r="B595">
        <v>1.5200000000000005</v>
      </c>
      <c r="D595">
        <f t="shared" si="9"/>
        <v>0.12346339049313985</v>
      </c>
      <c r="F595">
        <v>1.5200000000000005</v>
      </c>
      <c r="H595">
        <v>0.12346339049313985</v>
      </c>
    </row>
    <row r="596" spans="2:8" ht="15.75">
      <c r="B596">
        <v>1.5300000000000002</v>
      </c>
      <c r="D596">
        <f t="shared" si="9"/>
        <v>0.12183315512395289</v>
      </c>
      <c r="F596">
        <v>1.5300000000000002</v>
      </c>
      <c r="H596">
        <v>0.12183315512395289</v>
      </c>
    </row>
    <row r="597" spans="2:8" ht="15.75">
      <c r="B597">
        <v>1.54</v>
      </c>
      <c r="D597">
        <f t="shared" si="9"/>
        <v>0.12021871963257312</v>
      </c>
      <c r="F597">
        <v>1.54</v>
      </c>
      <c r="H597">
        <v>0.12021871963257312</v>
      </c>
    </row>
    <row r="598" spans="2:8" ht="15.75">
      <c r="B598">
        <v>1.5499999999999998</v>
      </c>
      <c r="D598">
        <f t="shared" si="9"/>
        <v>0.11862009128325791</v>
      </c>
      <c r="F598">
        <v>1.5499999999999998</v>
      </c>
      <c r="H598">
        <v>0.11862009128325791</v>
      </c>
    </row>
    <row r="599" spans="2:8" ht="15.75">
      <c r="B599">
        <v>1.5600000000000005</v>
      </c>
      <c r="D599">
        <f t="shared" si="9"/>
        <v>0.11703727220668943</v>
      </c>
      <c r="F599">
        <v>1.5600000000000005</v>
      </c>
      <c r="H599">
        <v>0.11703727220668943</v>
      </c>
    </row>
    <row r="600" spans="2:8" ht="15.75">
      <c r="B600">
        <v>1.5700000000000003</v>
      </c>
      <c r="D600">
        <f t="shared" si="9"/>
        <v>0.11547025952717677</v>
      </c>
      <c r="F600">
        <v>1.5700000000000003</v>
      </c>
      <c r="H600">
        <v>0.11547025952717677</v>
      </c>
    </row>
    <row r="601" spans="2:8" ht="15.75">
      <c r="B601">
        <v>1.58</v>
      </c>
      <c r="D601">
        <f t="shared" si="9"/>
        <v>0.11391904548939133</v>
      </c>
      <c r="F601">
        <v>1.58</v>
      </c>
      <c r="H601">
        <v>0.11391904548939133</v>
      </c>
    </row>
    <row r="602" spans="2:8" ht="15.75">
      <c r="B602">
        <v>1.5899999999999999</v>
      </c>
      <c r="D602">
        <f t="shared" si="9"/>
        <v>0.11238361758455019</v>
      </c>
      <c r="F602">
        <v>1.5899999999999999</v>
      </c>
      <c r="H602">
        <v>0.11238361758455019</v>
      </c>
    </row>
    <row r="603" spans="2:8" ht="15.75">
      <c r="B603">
        <v>1.6000000000000005</v>
      </c>
      <c r="D603">
        <f t="shared" si="9"/>
        <v>0.11086395867596414</v>
      </c>
      <c r="F603">
        <v>1.6000000000000005</v>
      </c>
      <c r="H603">
        <v>0.11086395867596414</v>
      </c>
    </row>
    <row r="604" spans="2:8" ht="15.75">
      <c r="B604">
        <v>1.6100000000000003</v>
      </c>
      <c r="D604">
        <f t="shared" si="9"/>
        <v>0.10936004712387153</v>
      </c>
      <c r="F604">
        <v>1.6100000000000003</v>
      </c>
      <c r="H604">
        <v>0.10936004712387153</v>
      </c>
    </row>
    <row r="605" spans="2:8" ht="15.75">
      <c r="B605">
        <v>1.62</v>
      </c>
      <c r="D605">
        <f t="shared" si="9"/>
        <v>0.10787185690948023</v>
      </c>
      <c r="F605">
        <v>1.62</v>
      </c>
      <c r="H605">
        <v>0.10787185690948023</v>
      </c>
    </row>
    <row r="606" spans="2:8" ht="15.75">
      <c r="B606">
        <v>1.63</v>
      </c>
      <c r="D606">
        <f t="shared" si="9"/>
        <v>0.10639935775814827</v>
      </c>
      <c r="F606">
        <v>1.63</v>
      </c>
      <c r="H606">
        <v>0.10639935775814827</v>
      </c>
    </row>
    <row r="607" spans="2:8" ht="15.75">
      <c r="B607">
        <v>1.6399999999999997</v>
      </c>
      <c r="D607">
        <f t="shared" si="9"/>
        <v>0.10494251526163118</v>
      </c>
      <c r="F607">
        <v>1.6399999999999997</v>
      </c>
      <c r="H607">
        <v>0.10494251526163118</v>
      </c>
    </row>
    <row r="608" spans="2:8" ht="15.75">
      <c r="B608">
        <v>1.6500000000000004</v>
      </c>
      <c r="D608">
        <f t="shared" si="9"/>
        <v>0.10350129099933154</v>
      </c>
      <c r="F608">
        <v>1.6500000000000004</v>
      </c>
      <c r="H608">
        <v>0.10350129099933154</v>
      </c>
    </row>
    <row r="609" spans="2:8" ht="15.75">
      <c r="B609">
        <v>1.6600000000000001</v>
      </c>
      <c r="D609">
        <f t="shared" si="9"/>
        <v>0.10207564265848801</v>
      </c>
      <c r="F609">
        <v>1.6600000000000001</v>
      </c>
      <c r="H609">
        <v>0.10207564265848801</v>
      </c>
    </row>
    <row r="610" spans="2:8" ht="15.75">
      <c r="B610">
        <v>1.67</v>
      </c>
      <c r="D610">
        <f t="shared" si="9"/>
        <v>0.10066552415324286</v>
      </c>
      <c r="F610">
        <v>1.67</v>
      </c>
      <c r="H610">
        <v>0.10066552415324286</v>
      </c>
    </row>
    <row r="611" spans="2:8" ht="15.75">
      <c r="B611">
        <v>1.6799999999999997</v>
      </c>
      <c r="D611">
        <f t="shared" si="9"/>
        <v>9.9270885742534315E-2</v>
      </c>
      <c r="F611">
        <v>1.6799999999999997</v>
      </c>
      <c r="H611">
        <v>9.9270885742534315E-2</v>
      </c>
    </row>
    <row r="612" spans="2:8" ht="15.75">
      <c r="B612">
        <v>1.6900000000000004</v>
      </c>
      <c r="D612">
        <f t="shared" si="9"/>
        <v>9.789167414675766E-2</v>
      </c>
      <c r="F612">
        <v>1.6900000000000004</v>
      </c>
      <c r="H612">
        <v>9.789167414675766E-2</v>
      </c>
    </row>
    <row r="613" spans="2:8" ht="15.75">
      <c r="B613">
        <v>1.7000000000000002</v>
      </c>
      <c r="D613">
        <f t="shared" si="9"/>
        <v>9.6527832663147489E-2</v>
      </c>
      <c r="F613">
        <v>1.7000000000000002</v>
      </c>
      <c r="H613">
        <v>9.6527832663147489E-2</v>
      </c>
    </row>
    <row r="614" spans="2:8" ht="15.75">
      <c r="B614">
        <v>1.71</v>
      </c>
      <c r="D614">
        <f t="shared" si="9"/>
        <v>9.5179301279830944E-2</v>
      </c>
      <c r="F614">
        <v>1.71</v>
      </c>
      <c r="H614">
        <v>9.5179301279830944E-2</v>
      </c>
    </row>
    <row r="615" spans="2:8" ht="15.75">
      <c r="B615">
        <v>1.7199999999999998</v>
      </c>
      <c r="D615">
        <f t="shared" si="9"/>
        <v>9.3846016788510553E-2</v>
      </c>
      <c r="F615">
        <v>1.7199999999999998</v>
      </c>
      <c r="H615">
        <v>9.3846016788510553E-2</v>
      </c>
    </row>
    <row r="616" spans="2:8" ht="15.75">
      <c r="B616">
        <v>1.7300000000000004</v>
      </c>
      <c r="D616">
        <f t="shared" si="9"/>
        <v>9.2527912895733241E-2</v>
      </c>
      <c r="F616">
        <v>1.7300000000000004</v>
      </c>
      <c r="H616">
        <v>9.2527912895733241E-2</v>
      </c>
    </row>
    <row r="617" spans="2:8" ht="15.75">
      <c r="B617">
        <v>1.7400000000000002</v>
      </c>
      <c r="D617">
        <f t="shared" si="9"/>
        <v>9.1224920332708043E-2</v>
      </c>
      <c r="F617">
        <v>1.7400000000000002</v>
      </c>
      <c r="H617">
        <v>9.1224920332708043E-2</v>
      </c>
    </row>
    <row r="618" spans="2:8" ht="15.75">
      <c r="B618">
        <v>1.75</v>
      </c>
      <c r="D618">
        <f t="shared" si="9"/>
        <v>8.9936966963634998E-2</v>
      </c>
      <c r="F618">
        <v>1.75</v>
      </c>
      <c r="H618">
        <v>8.9936966963634998E-2</v>
      </c>
    </row>
    <row r="619" spans="2:8" ht="15.75">
      <c r="B619">
        <v>1.7599999999999998</v>
      </c>
      <c r="D619">
        <f t="shared" si="9"/>
        <v>8.8663977892514206E-2</v>
      </c>
      <c r="F619">
        <v>1.7599999999999998</v>
      </c>
      <c r="H619">
        <v>8.8663977892514206E-2</v>
      </c>
    </row>
    <row r="620" spans="2:8" ht="15.75">
      <c r="B620">
        <v>1.7700000000000005</v>
      </c>
      <c r="D620">
        <f t="shared" si="9"/>
        <v>8.7405875568402319E-2</v>
      </c>
      <c r="F620">
        <v>1.7700000000000005</v>
      </c>
      <c r="H620">
        <v>8.7405875568402319E-2</v>
      </c>
    </row>
    <row r="621" spans="2:8" ht="15.75">
      <c r="B621">
        <v>1.7800000000000002</v>
      </c>
      <c r="D621">
        <f t="shared" si="9"/>
        <v>8.6162579889090332E-2</v>
      </c>
      <c r="F621">
        <v>1.7800000000000002</v>
      </c>
      <c r="H621">
        <v>8.6162579889090332E-2</v>
      </c>
    </row>
    <row r="622" spans="2:8" ht="15.75">
      <c r="B622">
        <v>1.79</v>
      </c>
      <c r="D622">
        <f t="shared" si="9"/>
        <v>8.493400830317456E-2</v>
      </c>
      <c r="F622">
        <v>1.79</v>
      </c>
      <c r="H622">
        <v>8.493400830317456E-2</v>
      </c>
    </row>
    <row r="623" spans="2:8" ht="15.75">
      <c r="B623">
        <v>1.7999999999999998</v>
      </c>
      <c r="D623">
        <f t="shared" si="9"/>
        <v>8.3720075910500263E-2</v>
      </c>
      <c r="F623">
        <v>1.7999999999999998</v>
      </c>
      <c r="H623">
        <v>8.3720075910500263E-2</v>
      </c>
    </row>
    <row r="624" spans="2:8" ht="15.75">
      <c r="B624">
        <v>1.8100000000000005</v>
      </c>
      <c r="D624">
        <f t="shared" si="9"/>
        <v>8.2520695560955246E-2</v>
      </c>
      <c r="F624">
        <v>1.8100000000000005</v>
      </c>
      <c r="H624">
        <v>8.2520695560955246E-2</v>
      </c>
    </row>
    <row r="625" spans="2:8" ht="15.75">
      <c r="B625">
        <v>1.8200000000000003</v>
      </c>
      <c r="D625">
        <f t="shared" si="9"/>
        <v>8.1335777951595814E-2</v>
      </c>
      <c r="F625">
        <v>1.8200000000000003</v>
      </c>
      <c r="H625">
        <v>8.1335777951595814E-2</v>
      </c>
    </row>
    <row r="626" spans="2:8" ht="15.75">
      <c r="B626">
        <v>1.83</v>
      </c>
      <c r="D626">
        <f t="shared" si="9"/>
        <v>8.0165231722087588E-2</v>
      </c>
      <c r="F626">
        <v>1.83</v>
      </c>
      <c r="H626">
        <v>8.0165231722087588E-2</v>
      </c>
    </row>
    <row r="627" spans="2:8" ht="15.75">
      <c r="B627">
        <v>1.8399999999999999</v>
      </c>
      <c r="D627">
        <f t="shared" si="9"/>
        <v>7.9008963548448302E-2</v>
      </c>
      <c r="F627">
        <v>1.8399999999999999</v>
      </c>
      <c r="H627">
        <v>7.9008963548448302E-2</v>
      </c>
    </row>
    <row r="628" spans="2:8" ht="15.75">
      <c r="B628">
        <v>1.8500000000000005</v>
      </c>
      <c r="D628">
        <f t="shared" si="9"/>
        <v>7.7866878235079262E-2</v>
      </c>
      <c r="F628">
        <v>1.8500000000000005</v>
      </c>
      <c r="H628">
        <v>7.7866878235079262E-2</v>
      </c>
    </row>
    <row r="629" spans="2:8" ht="15.75">
      <c r="B629">
        <v>1.8600000000000003</v>
      </c>
      <c r="D629">
        <f t="shared" si="9"/>
        <v>7.6738878805076571E-2</v>
      </c>
      <c r="F629">
        <v>1.8600000000000003</v>
      </c>
      <c r="H629">
        <v>7.6738878805076571E-2</v>
      </c>
    </row>
    <row r="630" spans="2:8" ht="15.75">
      <c r="B630">
        <v>1.87</v>
      </c>
      <c r="D630">
        <f t="shared" si="9"/>
        <v>7.5624866588811596E-2</v>
      </c>
      <c r="F630">
        <v>1.87</v>
      </c>
      <c r="H630">
        <v>7.5624866588811596E-2</v>
      </c>
    </row>
    <row r="631" spans="2:8" ht="15.75">
      <c r="B631">
        <v>1.88</v>
      </c>
      <c r="D631">
        <f t="shared" si="9"/>
        <v>7.4524741310777076E-2</v>
      </c>
      <c r="F631">
        <v>1.88</v>
      </c>
      <c r="H631">
        <v>7.4524741310777076E-2</v>
      </c>
    </row>
    <row r="632" spans="2:8" ht="15.75">
      <c r="B632">
        <v>1.8899999999999997</v>
      </c>
      <c r="D632">
        <f t="shared" si="9"/>
        <v>7.3438401174692344E-2</v>
      </c>
      <c r="F632">
        <v>1.8899999999999997</v>
      </c>
      <c r="H632">
        <v>7.3438401174692344E-2</v>
      </c>
    </row>
    <row r="633" spans="2:8" ht="15.75">
      <c r="B633">
        <v>1.9000000000000004</v>
      </c>
      <c r="D633">
        <f t="shared" si="9"/>
        <v>7.2365742946865444E-2</v>
      </c>
      <c r="F633">
        <v>1.9000000000000004</v>
      </c>
      <c r="H633">
        <v>7.2365742946865444E-2</v>
      </c>
    </row>
    <row r="634" spans="2:8" ht="15.75">
      <c r="B634">
        <v>1.9100000000000001</v>
      </c>
      <c r="D634">
        <f t="shared" si="9"/>
        <v>7.1306662037811386E-2</v>
      </c>
      <c r="F634">
        <v>1.9100000000000001</v>
      </c>
      <c r="H634">
        <v>7.1306662037811386E-2</v>
      </c>
    </row>
    <row r="635" spans="2:8" ht="15.75">
      <c r="B635">
        <v>1.92</v>
      </c>
      <c r="D635">
        <f t="shared" si="9"/>
        <v>7.0261052582125588E-2</v>
      </c>
      <c r="F635">
        <v>1.92</v>
      </c>
      <c r="H635">
        <v>7.0261052582125588E-2</v>
      </c>
    </row>
    <row r="636" spans="2:8" ht="15.75">
      <c r="B636">
        <v>1.9299999999999997</v>
      </c>
      <c r="D636">
        <f t="shared" si="9"/>
        <v>6.9228807516616281E-2</v>
      </c>
      <c r="F636">
        <v>1.9299999999999997</v>
      </c>
      <c r="H636">
        <v>6.9228807516616281E-2</v>
      </c>
    </row>
    <row r="637" spans="2:8" ht="15.75">
      <c r="B637">
        <v>1.9400000000000004</v>
      </c>
      <c r="D637">
        <f t="shared" si="9"/>
        <v>6.8209818656698007E-2</v>
      </c>
      <c r="F637">
        <v>1.9400000000000004</v>
      </c>
      <c r="H637">
        <v>6.8209818656698007E-2</v>
      </c>
    </row>
    <row r="638" spans="2:8" ht="15.75">
      <c r="B638">
        <v>1.9500000000000002</v>
      </c>
      <c r="D638">
        <f t="shared" si="9"/>
        <v>6.7203976771051652E-2</v>
      </c>
      <c r="F638">
        <v>1.9500000000000002</v>
      </c>
      <c r="H638">
        <v>6.7203976771051652E-2</v>
      </c>
    </row>
    <row r="639" spans="2:8" ht="15.75">
      <c r="B639">
        <v>1.96</v>
      </c>
      <c r="D639">
        <f t="shared" si="9"/>
        <v>6.6211171654556422E-2</v>
      </c>
      <c r="F639">
        <v>1.96</v>
      </c>
      <c r="H639">
        <v>6.6211171654556422E-2</v>
      </c>
    </row>
    <row r="640" spans="2:8" ht="15.75">
      <c r="B640">
        <v>1.9699999999999998</v>
      </c>
      <c r="D640">
        <f t="shared" si="9"/>
        <v>6.5231292199502647E-2</v>
      </c>
      <c r="F640">
        <v>1.9699999999999998</v>
      </c>
      <c r="H640">
        <v>6.5231292199502647E-2</v>
      </c>
    </row>
    <row r="641" spans="2:8" ht="15.75">
      <c r="B641">
        <v>1.9800000000000004</v>
      </c>
      <c r="D641">
        <f t="shared" si="9"/>
        <v>6.4264226465092625E-2</v>
      </c>
      <c r="F641">
        <v>1.9800000000000004</v>
      </c>
      <c r="H641">
        <v>6.4264226465092625E-2</v>
      </c>
    </row>
    <row r="642" spans="2:8" ht="15.75">
      <c r="B642">
        <v>1.9900000000000002</v>
      </c>
      <c r="D642">
        <f t="shared" si="9"/>
        <v>6.330986174524067E-2</v>
      </c>
      <c r="F642">
        <v>1.9900000000000002</v>
      </c>
      <c r="H642">
        <v>6.330986174524067E-2</v>
      </c>
    </row>
    <row r="643" spans="2:8" ht="15.75">
      <c r="B643">
        <v>2</v>
      </c>
      <c r="D643">
        <f t="shared" si="9"/>
        <v>6.2368084634681804E-2</v>
      </c>
      <c r="F643">
        <v>2</v>
      </c>
      <c r="H643">
        <v>6.2368084634681804E-2</v>
      </c>
    </row>
    <row r="644" spans="2:8" ht="15.75">
      <c r="B644">
        <v>2.0099999999999998</v>
      </c>
      <c r="D644">
        <f t="shared" si="9"/>
        <v>6.1438781093403019E-2</v>
      </c>
      <c r="F644">
        <v>2.0099999999999998</v>
      </c>
      <c r="H644">
        <v>6.1438781093403019E-2</v>
      </c>
    </row>
    <row r="645" spans="2:8" ht="15.75">
      <c r="B645">
        <v>2.0200000000000005</v>
      </c>
      <c r="D645">
        <f t="shared" si="9"/>
        <v>6.0521836509408442E-2</v>
      </c>
      <c r="F645">
        <v>2.0200000000000005</v>
      </c>
      <c r="H645">
        <v>6.0521836509408442E-2</v>
      </c>
    </row>
    <row r="646" spans="2:8" ht="15.75">
      <c r="B646">
        <v>2.0300000000000002</v>
      </c>
      <c r="D646">
        <f t="shared" ref="D646:D688" si="10">_xlfn.T.DIST(B646,$C$26,0)</f>
        <v>5.9617135759833968E-2</v>
      </c>
      <c r="F646">
        <v>2.0300000000000002</v>
      </c>
      <c r="H646">
        <v>5.9617135759833968E-2</v>
      </c>
    </row>
    <row r="647" spans="2:8" ht="15.75">
      <c r="B647">
        <v>2.04</v>
      </c>
      <c r="D647">
        <f t="shared" si="10"/>
        <v>5.8724563270424086E-2</v>
      </c>
      <c r="F647">
        <v>2.04</v>
      </c>
      <c r="H647">
        <v>5.8724563270424086E-2</v>
      </c>
    </row>
    <row r="648" spans="2:8" ht="15.75">
      <c r="B648">
        <v>2.0499999999999998</v>
      </c>
      <c r="D648">
        <f t="shared" si="10"/>
        <v>5.7844003073389362E-2</v>
      </c>
      <c r="F648">
        <v>2.0499999999999998</v>
      </c>
      <c r="H648">
        <v>5.7844003073389362E-2</v>
      </c>
    </row>
    <row r="649" spans="2:8" ht="15.75">
      <c r="B649">
        <v>2.0600000000000005</v>
      </c>
      <c r="D649">
        <f t="shared" si="10"/>
        <v>5.6975338863658423E-2</v>
      </c>
      <c r="F649">
        <v>2.0600000000000005</v>
      </c>
      <c r="H649">
        <v>5.6975338863658423E-2</v>
      </c>
    </row>
    <row r="650" spans="2:8" ht="15.75">
      <c r="B650">
        <v>2.0700000000000003</v>
      </c>
      <c r="D650">
        <f t="shared" si="10"/>
        <v>5.6118454053544188E-2</v>
      </c>
      <c r="F650">
        <v>2.0700000000000003</v>
      </c>
      <c r="H650">
        <v>5.6118454053544188E-2</v>
      </c>
    </row>
    <row r="651" spans="2:8" ht="15.75">
      <c r="B651">
        <v>2.08</v>
      </c>
      <c r="D651">
        <f t="shared" si="10"/>
        <v>5.5273231825839382E-2</v>
      </c>
      <c r="F651">
        <v>2.08</v>
      </c>
      <c r="H651">
        <v>5.5273231825839382E-2</v>
      </c>
    </row>
    <row r="652" spans="2:8" ht="15.75">
      <c r="B652">
        <v>2.09</v>
      </c>
      <c r="D652">
        <f t="shared" si="10"/>
        <v>5.4439555185362976E-2</v>
      </c>
      <c r="F652">
        <v>2.09</v>
      </c>
      <c r="H652">
        <v>5.4439555185362976E-2</v>
      </c>
    </row>
    <row r="653" spans="2:8" ht="15.75">
      <c r="B653">
        <v>2.1000000000000005</v>
      </c>
      <c r="D653">
        <f t="shared" si="10"/>
        <v>5.3617307008974498E-2</v>
      </c>
      <c r="F653">
        <v>2.1000000000000005</v>
      </c>
      <c r="H653">
        <v>5.3617307008974498E-2</v>
      </c>
    </row>
    <row r="654" spans="2:8" ht="15.75">
      <c r="B654">
        <v>2.1100000000000003</v>
      </c>
      <c r="D654">
        <f t="shared" si="10"/>
        <v>5.2806370094077112E-2</v>
      </c>
      <c r="F654">
        <v>2.1100000000000003</v>
      </c>
      <c r="H654">
        <v>5.2806370094077112E-2</v>
      </c>
    </row>
    <row r="655" spans="2:8" ht="15.75">
      <c r="B655">
        <v>2.12</v>
      </c>
      <c r="D655">
        <f t="shared" si="10"/>
        <v>5.2006627205628882E-2</v>
      </c>
      <c r="F655">
        <v>2.12</v>
      </c>
      <c r="H655">
        <v>5.2006627205628882E-2</v>
      </c>
    </row>
    <row r="656" spans="2:8" ht="15.75">
      <c r="B656">
        <v>2.13</v>
      </c>
      <c r="D656">
        <f t="shared" si="10"/>
        <v>5.1217961121683975E-2</v>
      </c>
      <c r="F656">
        <v>2.13</v>
      </c>
      <c r="H656">
        <v>5.1217961121683975E-2</v>
      </c>
    </row>
    <row r="657" spans="2:8" ht="15.75">
      <c r="B657">
        <v>2.1400000000000006</v>
      </c>
      <c r="D657">
        <f t="shared" si="10"/>
        <v>5.0440254677483636E-2</v>
      </c>
      <c r="F657">
        <v>2.1400000000000006</v>
      </c>
      <c r="H657">
        <v>5.0440254677483636E-2</v>
      </c>
    </row>
    <row r="658" spans="2:8" ht="15.75">
      <c r="B658">
        <v>2.1500000000000004</v>
      </c>
      <c r="D658">
        <f t="shared" si="10"/>
        <v>4.9673390808120145E-2</v>
      </c>
      <c r="F658">
        <v>2.1500000000000004</v>
      </c>
      <c r="H658">
        <v>4.9673390808120145E-2</v>
      </c>
    </row>
    <row r="659" spans="2:8" ht="15.75">
      <c r="B659">
        <v>2.16</v>
      </c>
      <c r="D659">
        <f t="shared" si="10"/>
        <v>4.8917252589793681E-2</v>
      </c>
      <c r="F659">
        <v>2.16</v>
      </c>
      <c r="H659">
        <v>4.8917252589793681E-2</v>
      </c>
    </row>
    <row r="660" spans="2:8" ht="15.75">
      <c r="B660">
        <v>2.17</v>
      </c>
      <c r="D660">
        <f t="shared" si="10"/>
        <v>4.817172327968583E-2</v>
      </c>
      <c r="F660">
        <v>2.17</v>
      </c>
      <c r="H660">
        <v>4.817172327968583E-2</v>
      </c>
    </row>
    <row r="661" spans="2:8" ht="15.75">
      <c r="B661">
        <v>2.1799999999999997</v>
      </c>
      <c r="D661">
        <f t="shared" si="10"/>
        <v>4.7436686354471909E-2</v>
      </c>
      <c r="F661">
        <v>2.1799999999999997</v>
      </c>
      <c r="H661">
        <v>4.7436686354471909E-2</v>
      </c>
    </row>
    <row r="662" spans="2:8" ht="15.75">
      <c r="B662">
        <v>2.1900000000000004</v>
      </c>
      <c r="D662">
        <f t="shared" si="10"/>
        <v>4.6712025547493971E-2</v>
      </c>
      <c r="F662">
        <v>2.1900000000000004</v>
      </c>
      <c r="H662">
        <v>4.6712025547493971E-2</v>
      </c>
    </row>
    <row r="663" spans="2:8" ht="15.75">
      <c r="B663">
        <v>2.2000000000000002</v>
      </c>
      <c r="D663">
        <f t="shared" si="10"/>
        <v>4.5997624884618803E-2</v>
      </c>
      <c r="F663">
        <v>2.2000000000000002</v>
      </c>
      <c r="H663">
        <v>4.5997624884618803E-2</v>
      </c>
    </row>
    <row r="664" spans="2:8" ht="15.75">
      <c r="B664">
        <v>2.21</v>
      </c>
      <c r="D664">
        <f t="shared" si="10"/>
        <v>4.5293368718802823E-2</v>
      </c>
      <c r="F664">
        <v>2.21</v>
      </c>
      <c r="H664">
        <v>4.5293368718802823E-2</v>
      </c>
    </row>
    <row r="665" spans="2:8" ht="15.75">
      <c r="B665">
        <v>2.2199999999999998</v>
      </c>
      <c r="D665">
        <f t="shared" si="10"/>
        <v>4.4599141763387674E-2</v>
      </c>
      <c r="F665">
        <v>2.2199999999999998</v>
      </c>
      <c r="H665">
        <v>4.4599141763387674E-2</v>
      </c>
    </row>
    <row r="666" spans="2:8" ht="15.75">
      <c r="B666">
        <v>2.2300000000000004</v>
      </c>
      <c r="D666">
        <f t="shared" si="10"/>
        <v>4.3914829124150324E-2</v>
      </c>
      <c r="F666">
        <v>2.2300000000000004</v>
      </c>
      <c r="H666">
        <v>4.3914829124150324E-2</v>
      </c>
    </row>
    <row r="667" spans="2:8" ht="15.75">
      <c r="B667">
        <v>2.2400000000000002</v>
      </c>
      <c r="D667">
        <f t="shared" si="10"/>
        <v>4.3240316330130556E-2</v>
      </c>
      <c r="F667">
        <v>2.2400000000000002</v>
      </c>
      <c r="H667">
        <v>4.3240316330130556E-2</v>
      </c>
    </row>
    <row r="668" spans="2:8" ht="15.75">
      <c r="B668">
        <v>2.25</v>
      </c>
      <c r="D668">
        <f t="shared" si="10"/>
        <v>4.2575489363259104E-2</v>
      </c>
      <c r="F668">
        <v>2.25</v>
      </c>
      <c r="H668">
        <v>4.2575489363259104E-2</v>
      </c>
    </row>
    <row r="669" spans="2:8" ht="15.75">
      <c r="B669">
        <v>2.2599999999999998</v>
      </c>
      <c r="D669">
        <f t="shared" si="10"/>
        <v>4.1920234686811463E-2</v>
      </c>
      <c r="F669">
        <v>2.2599999999999998</v>
      </c>
      <c r="H669">
        <v>4.1920234686811463E-2</v>
      </c>
    </row>
    <row r="670" spans="2:8" ht="15.75">
      <c r="B670">
        <v>2.2700000000000005</v>
      </c>
      <c r="D670">
        <f t="shared" si="10"/>
        <v>4.1274439272709192E-2</v>
      </c>
      <c r="F670">
        <v>2.2700000000000005</v>
      </c>
      <c r="H670">
        <v>4.1274439272709192E-2</v>
      </c>
    </row>
    <row r="671" spans="2:8" ht="15.75">
      <c r="B671">
        <v>2.2800000000000002</v>
      </c>
      <c r="D671">
        <f t="shared" si="10"/>
        <v>4.0637990627694076E-2</v>
      </c>
      <c r="F671">
        <v>2.2800000000000002</v>
      </c>
      <c r="H671">
        <v>4.0637990627694076E-2</v>
      </c>
    </row>
    <row r="672" spans="2:8" ht="15.75">
      <c r="B672">
        <v>2.29</v>
      </c>
      <c r="D672">
        <f t="shared" si="10"/>
        <v>4.0010776818396994E-2</v>
      </c>
      <c r="F672">
        <v>2.29</v>
      </c>
      <c r="H672">
        <v>4.0010776818396994E-2</v>
      </c>
    </row>
    <row r="673" spans="2:8" ht="15.75">
      <c r="B673">
        <v>2.2999999999999998</v>
      </c>
      <c r="D673">
        <f t="shared" si="10"/>
        <v>3.9392686495326526E-2</v>
      </c>
      <c r="F673">
        <v>2.2999999999999998</v>
      </c>
      <c r="H673">
        <v>3.9392686495326526E-2</v>
      </c>
    </row>
    <row r="674" spans="2:8" ht="15.75">
      <c r="B674">
        <v>2.3100000000000005</v>
      </c>
      <c r="D674">
        <f t="shared" si="10"/>
        <v>3.8783608915799905E-2</v>
      </c>
      <c r="F674">
        <v>2.3100000000000005</v>
      </c>
      <c r="H674">
        <v>3.8783608915799905E-2</v>
      </c>
    </row>
    <row r="675" spans="2:8" ht="15.75">
      <c r="B675">
        <v>2.3200000000000003</v>
      </c>
      <c r="D675">
        <f t="shared" si="10"/>
        <v>3.8183433965840272E-2</v>
      </c>
      <c r="F675">
        <v>2.3200000000000003</v>
      </c>
      <c r="H675">
        <v>3.8183433965840272E-2</v>
      </c>
    </row>
    <row r="676" spans="2:8" ht="15.75">
      <c r="B676">
        <v>2.33</v>
      </c>
      <c r="D676">
        <f t="shared" si="10"/>
        <v>3.759205218106252E-2</v>
      </c>
      <c r="F676">
        <v>2.33</v>
      </c>
      <c r="H676">
        <v>3.759205218106252E-2</v>
      </c>
    </row>
    <row r="677" spans="2:8" ht="15.75">
      <c r="B677">
        <v>2.34</v>
      </c>
      <c r="D677">
        <f t="shared" si="10"/>
        <v>3.7009354766572244E-2</v>
      </c>
      <c r="F677">
        <v>2.34</v>
      </c>
      <c r="H677">
        <v>3.7009354766572244E-2</v>
      </c>
    </row>
    <row r="678" spans="2:8" ht="15.75">
      <c r="B678">
        <v>2.3500000000000005</v>
      </c>
      <c r="D678">
        <f t="shared" si="10"/>
        <v>3.6435233615899586E-2</v>
      </c>
      <c r="F678">
        <v>2.3500000000000005</v>
      </c>
      <c r="H678">
        <v>3.6435233615899586E-2</v>
      </c>
    </row>
    <row r="679" spans="2:8" ht="15.75">
      <c r="B679">
        <v>2.3600000000000003</v>
      </c>
      <c r="D679">
        <f t="shared" si="10"/>
        <v>3.5869581328991831E-2</v>
      </c>
      <c r="F679">
        <v>2.3600000000000003</v>
      </c>
      <c r="H679">
        <v>3.5869581328991831E-2</v>
      </c>
    </row>
    <row r="680" spans="2:8" ht="15.75">
      <c r="B680">
        <v>2.37</v>
      </c>
      <c r="D680">
        <f t="shared" si="10"/>
        <v>3.5312291229286336E-2</v>
      </c>
      <c r="F680">
        <v>2.37</v>
      </c>
      <c r="H680">
        <v>3.5312291229286336E-2</v>
      </c>
    </row>
    <row r="681" spans="2:8" ht="15.75">
      <c r="B681">
        <v>2.38</v>
      </c>
      <c r="D681">
        <f t="shared" si="10"/>
        <v>3.4763257379887245E-2</v>
      </c>
      <c r="F681">
        <v>2.38</v>
      </c>
      <c r="H681">
        <v>3.4763257379887245E-2</v>
      </c>
    </row>
    <row r="682" spans="2:8" ht="15.75">
      <c r="B682">
        <v>2.3900000000000006</v>
      </c>
      <c r="D682">
        <f t="shared" si="10"/>
        <v>3.4222374598867934E-2</v>
      </c>
      <c r="F682">
        <v>2.3900000000000006</v>
      </c>
      <c r="H682">
        <v>3.4222374598867934E-2</v>
      </c>
    </row>
    <row r="683" spans="2:8" ht="15.75">
      <c r="B683">
        <v>2.4000000000000004</v>
      </c>
      <c r="D683">
        <f t="shared" si="10"/>
        <v>3.3689538473721282E-2</v>
      </c>
      <c r="F683">
        <v>2.4000000000000004</v>
      </c>
      <c r="H683">
        <v>3.3689538473721282E-2</v>
      </c>
    </row>
    <row r="684" spans="2:8" ht="15.75">
      <c r="B684">
        <v>2.41</v>
      </c>
      <c r="D684">
        <f t="shared" si="10"/>
        <v>3.3164645374979054E-2</v>
      </c>
      <c r="F684">
        <v>2.41</v>
      </c>
      <c r="H684">
        <v>3.3164645374979054E-2</v>
      </c>
    </row>
    <row r="685" spans="2:8" ht="15.75">
      <c r="B685">
        <v>2.42</v>
      </c>
      <c r="D685">
        <f t="shared" si="10"/>
        <v>3.2647592469023337E-2</v>
      </c>
      <c r="F685">
        <v>2.42</v>
      </c>
      <c r="H685">
        <v>3.2647592469023337E-2</v>
      </c>
    </row>
    <row r="686" spans="2:8" ht="15.75">
      <c r="B686">
        <v>2.4299999999999997</v>
      </c>
      <c r="D686">
        <f t="shared" si="10"/>
        <v>3.2138277730110153E-2</v>
      </c>
      <c r="F686">
        <v>2.4299999999999997</v>
      </c>
      <c r="H686">
        <v>3.2138277730110153E-2</v>
      </c>
    </row>
    <row r="687" spans="2:8" ht="15.75">
      <c r="B687">
        <v>2.4400000000000004</v>
      </c>
      <c r="D687">
        <f t="shared" si="10"/>
        <v>3.1636599951626911E-2</v>
      </c>
      <c r="F687">
        <v>2.4400000000000004</v>
      </c>
      <c r="H687">
        <v>3.1636599951626911E-2</v>
      </c>
    </row>
    <row r="688" spans="2:8" ht="15.75">
      <c r="B688">
        <v>2.4500000000000002</v>
      </c>
      <c r="D688">
        <f t="shared" si="10"/>
        <v>3.1142458756604752E-2</v>
      </c>
      <c r="F688">
        <v>2.4500000000000002</v>
      </c>
      <c r="H688">
        <v>3.1142458756604752E-2</v>
      </c>
    </row>
    <row r="689" spans="2:8" ht="15.75">
      <c r="B689">
        <v>2.46</v>
      </c>
      <c r="C689">
        <f t="shared" ref="C689:C747" si="11">_xlfn.T.DIST(B689,$C$26,0)</f>
        <v>3.0655754607505782E-2</v>
      </c>
      <c r="F689">
        <v>2.46</v>
      </c>
      <c r="H689">
        <v>3.0655754607505782E-2</v>
      </c>
    </row>
    <row r="690" spans="2:8" ht="15.75">
      <c r="B690">
        <v>2.4699999999999998</v>
      </c>
      <c r="C690">
        <f t="shared" si="11"/>
        <v>3.0176388815306106E-2</v>
      </c>
      <c r="F690">
        <v>2.4699999999999998</v>
      </c>
      <c r="H690">
        <v>3.0176388815306106E-2</v>
      </c>
    </row>
    <row r="691" spans="2:8" ht="15.75">
      <c r="B691">
        <v>2.4800000000000004</v>
      </c>
      <c r="C691">
        <f t="shared" si="11"/>
        <v>2.9704263547894599E-2</v>
      </c>
      <c r="F691">
        <v>2.4800000000000004</v>
      </c>
      <c r="H691">
        <v>2.9704263547894599E-2</v>
      </c>
    </row>
    <row r="692" spans="2:8" ht="15.75">
      <c r="B692">
        <v>2.4900000000000002</v>
      </c>
      <c r="C692">
        <f t="shared" si="11"/>
        <v>2.9239281837807E-2</v>
      </c>
      <c r="F692">
        <v>2.4900000000000002</v>
      </c>
      <c r="H692">
        <v>2.9239281837807E-2</v>
      </c>
    </row>
    <row r="693" spans="2:8" ht="15.75">
      <c r="B693">
        <v>2.5</v>
      </c>
      <c r="C693">
        <f t="shared" si="11"/>
        <v>2.8781347589314506E-2</v>
      </c>
      <c r="F693">
        <v>2.5</v>
      </c>
      <c r="H693">
        <v>2.8781347589314506E-2</v>
      </c>
    </row>
    <row r="694" spans="2:8" ht="15.75">
      <c r="B694">
        <v>2.5099999999999998</v>
      </c>
      <c r="C694">
        <f t="shared" si="11"/>
        <v>2.8330365584886993E-2</v>
      </c>
      <c r="F694">
        <v>2.5099999999999998</v>
      </c>
      <c r="H694">
        <v>2.8330365584886993E-2</v>
      </c>
    </row>
    <row r="695" spans="2:8" ht="15.75">
      <c r="B695">
        <v>2.5200000000000005</v>
      </c>
      <c r="C695">
        <f t="shared" si="11"/>
        <v>2.7886241491048566E-2</v>
      </c>
      <c r="F695">
        <v>2.5200000000000005</v>
      </c>
      <c r="H695">
        <v>2.7886241491048566E-2</v>
      </c>
    </row>
    <row r="696" spans="2:8" ht="15.75">
      <c r="B696">
        <v>2.5300000000000002</v>
      </c>
      <c r="C696">
        <f t="shared" si="11"/>
        <v>2.7448881863645188E-2</v>
      </c>
      <c r="F696">
        <v>2.5300000000000002</v>
      </c>
      <c r="H696">
        <v>2.7448881863645188E-2</v>
      </c>
    </row>
    <row r="697" spans="2:8" ht="15.75">
      <c r="B697">
        <v>2.54</v>
      </c>
      <c r="C697">
        <f t="shared" si="11"/>
        <v>2.7018194152541097E-2</v>
      </c>
      <c r="F697">
        <v>2.54</v>
      </c>
      <c r="H697">
        <v>2.7018194152541097E-2</v>
      </c>
    </row>
    <row r="698" spans="2:8" ht="15.75">
      <c r="B698">
        <v>2.5499999999999998</v>
      </c>
      <c r="C698">
        <f t="shared" si="11"/>
        <v>2.6594086705763822E-2</v>
      </c>
      <c r="F698">
        <v>2.5499999999999998</v>
      </c>
      <c r="H698">
        <v>2.6594086705763822E-2</v>
      </c>
    </row>
    <row r="699" spans="2:8" ht="15.75">
      <c r="B699">
        <v>2.5600000000000005</v>
      </c>
      <c r="C699">
        <f t="shared" si="11"/>
        <v>2.6176468773113755E-2</v>
      </c>
      <c r="F699">
        <v>2.5600000000000005</v>
      </c>
      <c r="H699">
        <v>2.6176468773113755E-2</v>
      </c>
    </row>
    <row r="700" spans="2:8" ht="15.75">
      <c r="B700">
        <v>2.5700000000000003</v>
      </c>
      <c r="C700">
        <f t="shared" si="11"/>
        <v>2.5765250509256803E-2</v>
      </c>
      <c r="F700">
        <v>2.5700000000000003</v>
      </c>
      <c r="H700">
        <v>2.5765250509256803E-2</v>
      </c>
    </row>
    <row r="701" spans="2:8" ht="15.75">
      <c r="B701">
        <v>2.58</v>
      </c>
      <c r="C701">
        <f t="shared" si="11"/>
        <v>2.5360342976316081E-2</v>
      </c>
      <c r="F701">
        <v>2.58</v>
      </c>
      <c r="H701">
        <v>2.5360342976316081E-2</v>
      </c>
    </row>
    <row r="702" spans="2:8" ht="15.75">
      <c r="B702">
        <v>2.59</v>
      </c>
      <c r="C702">
        <f t="shared" si="11"/>
        <v>2.4961658145980226E-2</v>
      </c>
      <c r="F702">
        <v>2.59</v>
      </c>
      <c r="H702">
        <v>2.4961658145980226E-2</v>
      </c>
    </row>
    <row r="703" spans="2:8" ht="15.75">
      <c r="B703">
        <v>2.6000000000000005</v>
      </c>
      <c r="C703">
        <f t="shared" si="11"/>
        <v>2.4569108901144204E-2</v>
      </c>
      <c r="F703">
        <v>2.6000000000000005</v>
      </c>
      <c r="H703">
        <v>2.4569108901144204E-2</v>
      </c>
    </row>
    <row r="704" spans="2:8" ht="15.75">
      <c r="B704">
        <v>2.6100000000000003</v>
      </c>
      <c r="C704">
        <f t="shared" si="11"/>
        <v>2.4182609037098807E-2</v>
      </c>
      <c r="F704">
        <v>2.6100000000000003</v>
      </c>
      <c r="H704">
        <v>2.4182609037098807E-2</v>
      </c>
    </row>
    <row r="705" spans="2:8" ht="15.75">
      <c r="B705">
        <v>2.62</v>
      </c>
      <c r="C705">
        <f t="shared" si="11"/>
        <v>2.3802073262284125E-2</v>
      </c>
      <c r="F705">
        <v>2.62</v>
      </c>
      <c r="H705">
        <v>2.3802073262284125E-2</v>
      </c>
    </row>
    <row r="706" spans="2:8" ht="15.75">
      <c r="B706">
        <v>2.63</v>
      </c>
      <c r="C706">
        <f t="shared" si="11"/>
        <v>2.3427417198623259E-2</v>
      </c>
      <c r="F706">
        <v>2.63</v>
      </c>
      <c r="H706">
        <v>2.3427417198623259E-2</v>
      </c>
    </row>
    <row r="707" spans="2:8" ht="15.75">
      <c r="B707">
        <v>2.6400000000000006</v>
      </c>
      <c r="C707">
        <f t="shared" si="11"/>
        <v>2.3058557381450451E-2</v>
      </c>
      <c r="F707">
        <v>2.6400000000000006</v>
      </c>
      <c r="H707">
        <v>2.3058557381450451E-2</v>
      </c>
    </row>
    <row r="708" spans="2:8" ht="15.75">
      <c r="B708">
        <v>2.6500000000000004</v>
      </c>
      <c r="C708">
        <f t="shared" si="11"/>
        <v>2.2695411259049145E-2</v>
      </c>
      <c r="F708">
        <v>2.6500000000000004</v>
      </c>
      <c r="H708">
        <v>2.2695411259049145E-2</v>
      </c>
    </row>
    <row r="709" spans="2:8" ht="15.75">
      <c r="B709">
        <v>2.66</v>
      </c>
      <c r="C709">
        <f t="shared" si="11"/>
        <v>2.2337897191813619E-2</v>
      </c>
      <c r="F709">
        <v>2.66</v>
      </c>
      <c r="H709">
        <v>2.2337897191813619E-2</v>
      </c>
    </row>
    <row r="710" spans="2:8" ht="15.75">
      <c r="B710">
        <v>2.67</v>
      </c>
      <c r="C710">
        <f t="shared" si="11"/>
        <v>2.1985934451049158E-2</v>
      </c>
      <c r="F710">
        <v>2.67</v>
      </c>
      <c r="H710">
        <v>2.1985934451049158E-2</v>
      </c>
    </row>
    <row r="711" spans="2:8" ht="15.75">
      <c r="B711">
        <v>2.6799999999999997</v>
      </c>
      <c r="C711">
        <f t="shared" si="11"/>
        <v>2.1639443217424007E-2</v>
      </c>
      <c r="F711">
        <v>2.6799999999999997</v>
      </c>
      <c r="H711">
        <v>2.1639443217424007E-2</v>
      </c>
    </row>
    <row r="712" spans="2:8" ht="15.75">
      <c r="B712">
        <v>2.6900000000000004</v>
      </c>
      <c r="C712">
        <f t="shared" si="11"/>
        <v>2.1298344579086789E-2</v>
      </c>
      <c r="F712">
        <v>2.6900000000000004</v>
      </c>
      <c r="H712">
        <v>2.1298344579086789E-2</v>
      </c>
    </row>
    <row r="713" spans="2:8" ht="15.75">
      <c r="B713">
        <v>2.7</v>
      </c>
      <c r="C713">
        <f t="shared" si="11"/>
        <v>2.0962560529462756E-2</v>
      </c>
      <c r="F713">
        <v>2.7</v>
      </c>
      <c r="H713">
        <v>2.0962560529462756E-2</v>
      </c>
    </row>
    <row r="714" spans="2:8" ht="15.75">
      <c r="B714">
        <v>2.71</v>
      </c>
      <c r="C714">
        <f t="shared" si="11"/>
        <v>2.0632013964741319E-2</v>
      </c>
      <c r="F714">
        <v>2.71</v>
      </c>
      <c r="H714">
        <v>2.0632013964741319E-2</v>
      </c>
    </row>
    <row r="715" spans="2:8" ht="15.75">
      <c r="B715">
        <v>2.7199999999999998</v>
      </c>
      <c r="C715">
        <f t="shared" si="11"/>
        <v>2.0306628681067918E-2</v>
      </c>
      <c r="F715">
        <v>2.7199999999999998</v>
      </c>
      <c r="H715">
        <v>2.0306628681067918E-2</v>
      </c>
    </row>
    <row r="716" spans="2:8" ht="15.75">
      <c r="B716">
        <v>2.7300000000000004</v>
      </c>
      <c r="C716">
        <f t="shared" si="11"/>
        <v>1.9986329371452342E-2</v>
      </c>
      <c r="F716">
        <v>2.7300000000000004</v>
      </c>
      <c r="H716">
        <v>1.9986329371452342E-2</v>
      </c>
    </row>
    <row r="717" spans="2:8" ht="15.75">
      <c r="B717">
        <v>2.74</v>
      </c>
      <c r="C717">
        <f t="shared" si="11"/>
        <v>1.9671041622405398E-2</v>
      </c>
      <c r="F717">
        <v>2.74</v>
      </c>
      <c r="H717">
        <v>1.9671041622405398E-2</v>
      </c>
    </row>
    <row r="718" spans="2:8" ht="15.75">
      <c r="B718">
        <v>2.75</v>
      </c>
      <c r="C718">
        <f t="shared" si="11"/>
        <v>1.9360691910315659E-2</v>
      </c>
      <c r="F718">
        <v>2.75</v>
      </c>
      <c r="H718">
        <v>1.9360691910315659E-2</v>
      </c>
    </row>
    <row r="719" spans="2:8" ht="15.75">
      <c r="B719">
        <v>2.76</v>
      </c>
      <c r="C719">
        <f t="shared" si="11"/>
        <v>1.9055207597577766E-2</v>
      </c>
      <c r="F719">
        <v>2.76</v>
      </c>
      <c r="H719">
        <v>1.9055207597577766E-2</v>
      </c>
    </row>
    <row r="720" spans="2:8" ht="15.75">
      <c r="B720">
        <v>2.7700000000000005</v>
      </c>
      <c r="C720">
        <f t="shared" si="11"/>
        <v>1.8754516928483352E-2</v>
      </c>
      <c r="F720">
        <v>2.7700000000000005</v>
      </c>
      <c r="H720">
        <v>1.8754516928483352E-2</v>
      </c>
    </row>
    <row r="721" spans="2:8" ht="15.75">
      <c r="B721">
        <v>2.7800000000000002</v>
      </c>
      <c r="C721">
        <f t="shared" si="11"/>
        <v>1.8458549024885602E-2</v>
      </c>
      <c r="F721">
        <v>2.7800000000000002</v>
      </c>
      <c r="H721">
        <v>1.8458549024885602E-2</v>
      </c>
    </row>
    <row r="722" spans="2:8" ht="15.75">
      <c r="B722">
        <v>2.79</v>
      </c>
      <c r="C722">
        <f t="shared" si="11"/>
        <v>1.8167233881647354E-2</v>
      </c>
      <c r="F722">
        <v>2.79</v>
      </c>
      <c r="H722">
        <v>1.8167233881647354E-2</v>
      </c>
    </row>
    <row r="723" spans="2:8" ht="15.75">
      <c r="B723">
        <v>2.8</v>
      </c>
      <c r="C723">
        <f t="shared" si="11"/>
        <v>1.7880502361883963E-2</v>
      </c>
      <c r="F723">
        <v>2.8</v>
      </c>
      <c r="H723">
        <v>1.7880502361883963E-2</v>
      </c>
    </row>
    <row r="724" spans="2:8" ht="15.75">
      <c r="B724">
        <v>2.8100000000000005</v>
      </c>
      <c r="C724">
        <f t="shared" si="11"/>
        <v>1.7598286192010069E-2</v>
      </c>
      <c r="F724">
        <v>2.8100000000000005</v>
      </c>
      <c r="H724">
        <v>1.7598286192010069E-2</v>
      </c>
    </row>
    <row r="725" spans="2:8" ht="15.75">
      <c r="B725">
        <v>2.8200000000000003</v>
      </c>
      <c r="C725">
        <f t="shared" si="11"/>
        <v>1.7320517956600657E-2</v>
      </c>
      <c r="F725">
        <v>2.8200000000000003</v>
      </c>
      <c r="H725">
        <v>1.7320517956600657E-2</v>
      </c>
    </row>
    <row r="726" spans="2:8" ht="15.75">
      <c r="B726">
        <v>2.83</v>
      </c>
      <c r="C726">
        <f t="shared" si="11"/>
        <v>1.7047131093075277E-2</v>
      </c>
      <c r="F726">
        <v>2.83</v>
      </c>
      <c r="H726">
        <v>1.7047131093075277E-2</v>
      </c>
    </row>
    <row r="727" spans="2:8" ht="15.75">
      <c r="B727">
        <v>2.84</v>
      </c>
      <c r="C727">
        <f t="shared" si="11"/>
        <v>1.6778059886215023E-2</v>
      </c>
      <c r="F727">
        <v>2.84</v>
      </c>
      <c r="H727">
        <v>1.6778059886215023E-2</v>
      </c>
    </row>
    <row r="728" spans="2:8" ht="15.75">
      <c r="B728">
        <v>2.8500000000000005</v>
      </c>
      <c r="C728">
        <f t="shared" si="11"/>
        <v>1.6513239462521166E-2</v>
      </c>
      <c r="F728">
        <v>2.8500000000000005</v>
      </c>
      <c r="H728">
        <v>1.6513239462521166E-2</v>
      </c>
    </row>
    <row r="729" spans="2:8" ht="15.75">
      <c r="B729">
        <v>2.8600000000000003</v>
      </c>
      <c r="C729">
        <f t="shared" si="11"/>
        <v>1.6252605784423932E-2</v>
      </c>
      <c r="F729">
        <v>2.8600000000000003</v>
      </c>
      <c r="H729">
        <v>1.6252605784423932E-2</v>
      </c>
    </row>
    <row r="730" spans="2:8" ht="15.75">
      <c r="B730">
        <v>2.87</v>
      </c>
      <c r="C730">
        <f t="shared" si="11"/>
        <v>1.5996095644350037E-2</v>
      </c>
      <c r="F730">
        <v>2.87</v>
      </c>
      <c r="H730">
        <v>1.5996095644350037E-2</v>
      </c>
    </row>
    <row r="731" spans="2:8" ht="15.75">
      <c r="B731">
        <v>2.88</v>
      </c>
      <c r="C731">
        <f t="shared" si="11"/>
        <v>1.5743646658657014E-2</v>
      </c>
      <c r="F731">
        <v>2.88</v>
      </c>
      <c r="H731">
        <v>1.5743646658657014E-2</v>
      </c>
    </row>
    <row r="732" spans="2:8" ht="15.75">
      <c r="B732">
        <v>2.8900000000000006</v>
      </c>
      <c r="C732">
        <f t="shared" si="11"/>
        <v>1.5495197261442549E-2</v>
      </c>
      <c r="F732">
        <v>2.8900000000000006</v>
      </c>
      <c r="H732">
        <v>1.5495197261442549E-2</v>
      </c>
    </row>
    <row r="733" spans="2:8" ht="15.75">
      <c r="B733">
        <v>2.9000000000000004</v>
      </c>
      <c r="C733">
        <f t="shared" si="11"/>
        <v>1.5250686698236255E-2</v>
      </c>
      <c r="F733">
        <v>2.9000000000000004</v>
      </c>
      <c r="H733">
        <v>1.5250686698236255E-2</v>
      </c>
    </row>
    <row r="734" spans="2:8" ht="15.75">
      <c r="B734">
        <v>2.91</v>
      </c>
      <c r="C734">
        <f t="shared" si="11"/>
        <v>1.5010055019581367E-2</v>
      </c>
      <c r="F734">
        <v>2.91</v>
      </c>
      <c r="H734">
        <v>1.5010055019581367E-2</v>
      </c>
    </row>
    <row r="735" spans="2:8" ht="15.75">
      <c r="B735">
        <v>2.92</v>
      </c>
      <c r="C735">
        <f t="shared" si="11"/>
        <v>1.4773243074513857E-2</v>
      </c>
      <c r="F735">
        <v>2.92</v>
      </c>
      <c r="H735">
        <v>1.4773243074513857E-2</v>
      </c>
    </row>
    <row r="736" spans="2:8" ht="15.75">
      <c r="B736">
        <v>2.9299999999999997</v>
      </c>
      <c r="C736">
        <f t="shared" si="11"/>
        <v>1.4540192503945826E-2</v>
      </c>
      <c r="F736">
        <v>2.9299999999999997</v>
      </c>
      <c r="H736">
        <v>1.4540192503945826E-2</v>
      </c>
    </row>
    <row r="737" spans="2:8" ht="15.75">
      <c r="B737">
        <v>2.9400000000000004</v>
      </c>
      <c r="C737">
        <f t="shared" si="11"/>
        <v>1.4310845733959892E-2</v>
      </c>
      <c r="F737">
        <v>2.9400000000000004</v>
      </c>
      <c r="H737">
        <v>1.4310845733959892E-2</v>
      </c>
    </row>
    <row r="738" spans="2:8" ht="15.75">
      <c r="B738">
        <v>2.95</v>
      </c>
      <c r="C738">
        <f t="shared" si="11"/>
        <v>1.4085145969021454E-2</v>
      </c>
      <c r="F738">
        <v>2.95</v>
      </c>
      <c r="H738">
        <v>1.4085145969021454E-2</v>
      </c>
    </row>
    <row r="739" spans="2:8" ht="15.75">
      <c r="B739">
        <v>2.96</v>
      </c>
      <c r="C739">
        <f t="shared" si="11"/>
        <v>1.3863037185114746E-2</v>
      </c>
      <c r="F739">
        <v>2.96</v>
      </c>
      <c r="H739">
        <v>1.3863037185114746E-2</v>
      </c>
    </row>
    <row r="740" spans="2:8" ht="15.75">
      <c r="B740">
        <v>2.9699999999999998</v>
      </c>
      <c r="C740">
        <f t="shared" si="11"/>
        <v>1.3644464122809428E-2</v>
      </c>
      <c r="F740">
        <v>2.9699999999999998</v>
      </c>
      <c r="H740">
        <v>1.3644464122809428E-2</v>
      </c>
    </row>
    <row r="741" spans="2:8" ht="15.75">
      <c r="B741">
        <v>2.9800000000000004</v>
      </c>
      <c r="C741">
        <f t="shared" si="11"/>
        <v>1.3429372280263118E-2</v>
      </c>
      <c r="F741">
        <v>2.9800000000000004</v>
      </c>
      <c r="H741">
        <v>1.3429372280263118E-2</v>
      </c>
    </row>
    <row r="742" spans="2:8" ht="15.75">
      <c r="B742">
        <v>2.99</v>
      </c>
      <c r="C742">
        <f t="shared" si="11"/>
        <v>1.3217707906166195E-2</v>
      </c>
      <c r="F742">
        <v>2.99</v>
      </c>
      <c r="H742">
        <v>1.3217707906166195E-2</v>
      </c>
    </row>
    <row r="743" spans="2:8" ht="15.75">
      <c r="B743">
        <v>3</v>
      </c>
      <c r="C743">
        <f t="shared" si="11"/>
        <v>1.3009417992633849E-2</v>
      </c>
      <c r="F743">
        <v>3</v>
      </c>
      <c r="H743">
        <v>1.3009417992633849E-2</v>
      </c>
    </row>
    <row r="744" spans="2:8" ht="15.75">
      <c r="B744">
        <v>3.01</v>
      </c>
      <c r="C744">
        <f t="shared" si="11"/>
        <v>1.2804450268051298E-2</v>
      </c>
      <c r="F744">
        <v>3.01</v>
      </c>
      <c r="H744">
        <v>1.2804450268051298E-2</v>
      </c>
    </row>
    <row r="745" spans="2:8" ht="15.75">
      <c r="B745">
        <v>3.0200000000000005</v>
      </c>
      <c r="C745">
        <f t="shared" si="11"/>
        <v>1.2602753189877027E-2</v>
      </c>
      <c r="F745">
        <v>3.0200000000000005</v>
      </c>
      <c r="H745">
        <v>1.2602753189877027E-2</v>
      </c>
    </row>
    <row r="746" spans="2:8" ht="15.75">
      <c r="B746">
        <v>3.0300000000000002</v>
      </c>
      <c r="C746">
        <f t="shared" si="11"/>
        <v>1.2404275937409337E-2</v>
      </c>
      <c r="F746">
        <v>3.0300000000000002</v>
      </c>
      <c r="H746">
        <v>1.2404275937409337E-2</v>
      </c>
    </row>
    <row r="747" spans="2:8" ht="15.75">
      <c r="B747">
        <v>3.04</v>
      </c>
      <c r="C747">
        <f t="shared" si="11"/>
        <v>1.220896840452065E-2</v>
      </c>
      <c r="F747">
        <v>3.04</v>
      </c>
      <c r="H747">
        <v>1.220896840452065E-2</v>
      </c>
    </row>
    <row r="748" spans="2:8" ht="15.75">
      <c r="B748">
        <v>3.05</v>
      </c>
      <c r="C748">
        <f t="shared" ref="C748:C811" si="12">_xlfn.T.DIST(B748,$C$26,0)</f>
        <v>1.2016781192364753E-2</v>
      </c>
      <c r="F748">
        <v>3.05</v>
      </c>
      <c r="H748">
        <v>1.2016781192364753E-2</v>
      </c>
    </row>
    <row r="749" spans="2:8" ht="15.75">
      <c r="B749">
        <v>3.0600000000000005</v>
      </c>
      <c r="C749">
        <f t="shared" si="12"/>
        <v>1.182766560206106E-2</v>
      </c>
      <c r="F749">
        <v>3.0600000000000005</v>
      </c>
      <c r="H749">
        <v>1.182766560206106E-2</v>
      </c>
    </row>
    <row r="750" spans="2:8" ht="15.75">
      <c r="B750">
        <v>3.0700000000000003</v>
      </c>
      <c r="C750">
        <f t="shared" si="12"/>
        <v>1.1641573627360503E-2</v>
      </c>
      <c r="F750">
        <v>3.0700000000000003</v>
      </c>
      <c r="H750">
        <v>1.1641573627360503E-2</v>
      </c>
    </row>
    <row r="751" spans="2:8" ht="15.75">
      <c r="B751">
        <v>3.08</v>
      </c>
      <c r="C751">
        <f t="shared" si="12"/>
        <v>1.1458457947296882E-2</v>
      </c>
      <c r="F751">
        <v>3.08</v>
      </c>
      <c r="H751">
        <v>1.1458457947296882E-2</v>
      </c>
    </row>
    <row r="752" spans="2:8" ht="15.75">
      <c r="B752">
        <v>3.09</v>
      </c>
      <c r="C752">
        <f t="shared" si="12"/>
        <v>1.127827191882822E-2</v>
      </c>
      <c r="F752">
        <v>3.09</v>
      </c>
      <c r="H752">
        <v>1.127827191882822E-2</v>
      </c>
    </row>
    <row r="753" spans="2:8" ht="15.75">
      <c r="B753">
        <v>3.1000000000000005</v>
      </c>
      <c r="C753">
        <f t="shared" si="12"/>
        <v>1.1100969569471425E-2</v>
      </c>
      <c r="F753">
        <v>3.1000000000000005</v>
      </c>
      <c r="H753">
        <v>1.1100969569471425E-2</v>
      </c>
    </row>
    <row r="754" spans="2:8" ht="15.75">
      <c r="B754">
        <v>3.1100000000000003</v>
      </c>
      <c r="C754">
        <f t="shared" si="12"/>
        <v>1.0926505589934441E-2</v>
      </c>
      <c r="F754">
        <v>3.1100000000000003</v>
      </c>
      <c r="H754">
        <v>1.0926505589934441E-2</v>
      </c>
    </row>
    <row r="755" spans="2:8" ht="15.75">
      <c r="B755">
        <v>3.12</v>
      </c>
      <c r="C755">
        <f t="shared" si="12"/>
        <v>1.0754835326748991E-2</v>
      </c>
      <c r="F755">
        <v>3.12</v>
      </c>
      <c r="H755">
        <v>1.0754835326748991E-2</v>
      </c>
    </row>
    <row r="756" spans="2:8" ht="15.75">
      <c r="B756">
        <v>3.13</v>
      </c>
      <c r="C756">
        <f t="shared" si="12"/>
        <v>1.0585914774907848E-2</v>
      </c>
      <c r="F756">
        <v>3.13</v>
      </c>
      <c r="H756">
        <v>1.0585914774907848E-2</v>
      </c>
    </row>
    <row r="757" spans="2:8" ht="15.75">
      <c r="B757">
        <v>3.1400000000000006</v>
      </c>
      <c r="C757">
        <f t="shared" si="12"/>
        <v>1.041970057050948E-2</v>
      </c>
      <c r="F757">
        <v>3.1400000000000006</v>
      </c>
      <c r="H757">
        <v>1.041970057050948E-2</v>
      </c>
    </row>
    <row r="758" spans="2:8" ht="15.75">
      <c r="B758">
        <v>3.1500000000000004</v>
      </c>
      <c r="C758">
        <f t="shared" si="12"/>
        <v>1.0256149983413511E-2</v>
      </c>
      <c r="F758">
        <v>3.1500000000000004</v>
      </c>
      <c r="H758">
        <v>1.0256149983413511E-2</v>
      </c>
    </row>
    <row r="759" spans="2:8" ht="15.75">
      <c r="B759">
        <v>3.16</v>
      </c>
      <c r="C759">
        <f t="shared" si="12"/>
        <v>1.0095220909909827E-2</v>
      </c>
      <c r="F759">
        <v>3.16</v>
      </c>
      <c r="H759">
        <v>1.0095220909909827E-2</v>
      </c>
    </row>
    <row r="760" spans="2:8" ht="15.75">
      <c r="B760">
        <v>3.17</v>
      </c>
      <c r="C760">
        <f t="shared" si="12"/>
        <v>9.9368718654043574E-3</v>
      </c>
      <c r="F760">
        <v>3.17</v>
      </c>
      <c r="H760">
        <v>9.9368718654043574E-3</v>
      </c>
    </row>
    <row r="761" spans="2:8" ht="15.75">
      <c r="B761">
        <v>3.1799999999999997</v>
      </c>
      <c r="C761">
        <f t="shared" si="12"/>
        <v>9.7810619771242484E-3</v>
      </c>
      <c r="F761">
        <v>3.1799999999999997</v>
      </c>
      <c r="H761">
        <v>9.7810619771242484E-3</v>
      </c>
    </row>
    <row r="762" spans="2:8" ht="15.75">
      <c r="B762">
        <v>3.1900000000000004</v>
      </c>
      <c r="C762">
        <f t="shared" si="12"/>
        <v>9.6277509768450051E-3</v>
      </c>
      <c r="F762">
        <v>3.1900000000000004</v>
      </c>
      <c r="H762">
        <v>9.6277509768450051E-3</v>
      </c>
    </row>
    <row r="763" spans="2:8" ht="15.75">
      <c r="B763">
        <v>3.2</v>
      </c>
      <c r="C763">
        <f t="shared" si="12"/>
        <v>9.4768991936423682E-3</v>
      </c>
      <c r="F763">
        <v>3.2</v>
      </c>
      <c r="H763">
        <v>9.4768991936423682E-3</v>
      </c>
    </row>
    <row r="764" spans="2:8" ht="15.75">
      <c r="B764">
        <v>3.21</v>
      </c>
      <c r="C764">
        <f t="shared" si="12"/>
        <v>9.328467546670962E-3</v>
      </c>
      <c r="F764">
        <v>3.21</v>
      </c>
      <c r="H764">
        <v>9.328467546670962E-3</v>
      </c>
    </row>
    <row r="765" spans="2:8" ht="15.75">
      <c r="B765">
        <v>3.2199999999999998</v>
      </c>
      <c r="C765">
        <f t="shared" si="12"/>
        <v>9.1824175379723524E-3</v>
      </c>
      <c r="F765">
        <v>3.2199999999999998</v>
      </c>
      <c r="H765">
        <v>9.1824175379723524E-3</v>
      </c>
    </row>
    <row r="766" spans="2:8" ht="15.75">
      <c r="B766">
        <v>3.2300000000000004</v>
      </c>
      <c r="C766">
        <f t="shared" si="12"/>
        <v>9.0387112453146293E-3</v>
      </c>
      <c r="F766">
        <v>3.2300000000000004</v>
      </c>
      <c r="H766">
        <v>9.0387112453146293E-3</v>
      </c>
    </row>
    <row r="767" spans="2:8" ht="15.75">
      <c r="B767">
        <v>3.24</v>
      </c>
      <c r="C767">
        <f t="shared" si="12"/>
        <v>8.8973113150655082E-3</v>
      </c>
      <c r="F767">
        <v>3.24</v>
      </c>
      <c r="H767">
        <v>8.8973113150655082E-3</v>
      </c>
    </row>
    <row r="768" spans="2:8" ht="15.75">
      <c r="B768">
        <v>3.25</v>
      </c>
      <c r="C768">
        <f t="shared" si="12"/>
        <v>8.7581809551009766E-3</v>
      </c>
      <c r="F768">
        <v>3.25</v>
      </c>
      <c r="H768">
        <v>8.7581809551009766E-3</v>
      </c>
    </row>
    <row r="769" spans="2:8" ht="15.75">
      <c r="B769">
        <v>3.26</v>
      </c>
      <c r="C769">
        <f t="shared" si="12"/>
        <v>8.6212839277514837E-3</v>
      </c>
      <c r="F769">
        <v>3.26</v>
      </c>
      <c r="H769">
        <v>8.6212839277514837E-3</v>
      </c>
    </row>
    <row r="770" spans="2:8" ht="15.75">
      <c r="B770">
        <v>3.2700000000000005</v>
      </c>
      <c r="C770">
        <f t="shared" si="12"/>
        <v>8.4865845427873655E-3</v>
      </c>
      <c r="F770">
        <v>3.2700000000000005</v>
      </c>
      <c r="H770">
        <v>8.4865845427873655E-3</v>
      </c>
    </row>
    <row r="771" spans="2:8" ht="15.75">
      <c r="B771">
        <v>3.2800000000000002</v>
      </c>
      <c r="C771">
        <f t="shared" si="12"/>
        <v>8.3540476504452114E-3</v>
      </c>
      <c r="F771">
        <v>3.2800000000000002</v>
      </c>
      <c r="G771">
        <v>8.3540476504452114E-3</v>
      </c>
    </row>
    <row r="772" spans="2:8" ht="15.75">
      <c r="B772">
        <v>3.29</v>
      </c>
      <c r="C772">
        <f t="shared" si="12"/>
        <v>8.2236386344968528E-3</v>
      </c>
      <c r="F772">
        <v>3.29</v>
      </c>
      <c r="G772">
        <v>8.2236386344968528E-3</v>
      </c>
    </row>
    <row r="773" spans="2:8" ht="15.75">
      <c r="B773">
        <v>3.3</v>
      </c>
      <c r="C773">
        <f t="shared" si="12"/>
        <v>8.0953234053624153E-3</v>
      </c>
      <c r="F773">
        <v>3.3</v>
      </c>
      <c r="G773">
        <v>8.0953234053624153E-3</v>
      </c>
    </row>
    <row r="774" spans="2:8" ht="15.75">
      <c r="B774">
        <v>3.3100000000000005</v>
      </c>
      <c r="C774">
        <f t="shared" si="12"/>
        <v>7.969068393268967E-3</v>
      </c>
      <c r="F774">
        <v>3.3100000000000005</v>
      </c>
      <c r="G774">
        <v>7.969068393268967E-3</v>
      </c>
    </row>
    <row r="775" spans="2:8" ht="15.75">
      <c r="B775">
        <v>3.3200000000000003</v>
      </c>
      <c r="C775">
        <f t="shared" si="12"/>
        <v>7.8448405414560662E-3</v>
      </c>
      <c r="F775">
        <v>3.3200000000000003</v>
      </c>
      <c r="G775">
        <v>7.8448405414560662E-3</v>
      </c>
    </row>
    <row r="776" spans="2:8" ht="15.75">
      <c r="B776">
        <v>3.33</v>
      </c>
      <c r="C776">
        <f t="shared" si="12"/>
        <v>7.7226072994294763E-3</v>
      </c>
      <c r="F776">
        <v>3.33</v>
      </c>
      <c r="G776">
        <v>7.7226072994294763E-3</v>
      </c>
    </row>
    <row r="777" spans="2:8" ht="15.75">
      <c r="B777">
        <v>3.34</v>
      </c>
      <c r="C777">
        <f t="shared" si="12"/>
        <v>7.6023366162643203E-3</v>
      </c>
      <c r="F777">
        <v>3.34</v>
      </c>
      <c r="G777">
        <v>7.6023366162643203E-3</v>
      </c>
    </row>
    <row r="778" spans="2:8" ht="15.75">
      <c r="B778">
        <v>3.3500000000000005</v>
      </c>
      <c r="C778">
        <f t="shared" si="12"/>
        <v>7.4839969339587217E-3</v>
      </c>
      <c r="F778">
        <v>3.3500000000000005</v>
      </c>
      <c r="G778">
        <v>7.4839969339587217E-3</v>
      </c>
    </row>
    <row r="779" spans="2:8" ht="15.75">
      <c r="B779">
        <v>3.3600000000000003</v>
      </c>
      <c r="C779">
        <f t="shared" si="12"/>
        <v>7.3675571808391052E-3</v>
      </c>
      <c r="F779">
        <v>3.3600000000000003</v>
      </c>
      <c r="G779">
        <v>7.3675571808391052E-3</v>
      </c>
    </row>
    <row r="780" spans="2:8" ht="15.75">
      <c r="B780">
        <v>3.37</v>
      </c>
      <c r="C780">
        <f t="shared" si="12"/>
        <v>7.2529867650179469E-3</v>
      </c>
      <c r="F780">
        <v>3.37</v>
      </c>
      <c r="G780">
        <v>7.2529867650179469E-3</v>
      </c>
    </row>
    <row r="781" spans="2:8" ht="15.75">
      <c r="B781">
        <v>3.38</v>
      </c>
      <c r="C781">
        <f t="shared" si="12"/>
        <v>7.140255567905201E-3</v>
      </c>
      <c r="F781">
        <v>3.38</v>
      </c>
      <c r="G781">
        <v>7.140255567905201E-3</v>
      </c>
    </row>
    <row r="782" spans="2:8" ht="15.75">
      <c r="B782">
        <v>3.3900000000000006</v>
      </c>
      <c r="C782">
        <f t="shared" si="12"/>
        <v>7.0293339377738729E-3</v>
      </c>
      <c r="F782">
        <v>3.3900000000000006</v>
      </c>
      <c r="G782">
        <v>7.0293339377738729E-3</v>
      </c>
    </row>
    <row r="783" spans="2:8" ht="15.75">
      <c r="B783">
        <v>3.4000000000000004</v>
      </c>
      <c r="C783">
        <f t="shared" si="12"/>
        <v>6.9201926833809824E-3</v>
      </c>
      <c r="F783">
        <v>3.4000000000000004</v>
      </c>
      <c r="G783">
        <v>6.9201926833809824E-3</v>
      </c>
    </row>
    <row r="784" spans="2:8" ht="15.75">
      <c r="B784">
        <v>3.41</v>
      </c>
      <c r="C784">
        <f t="shared" si="12"/>
        <v>6.8128030676441681E-3</v>
      </c>
      <c r="F784">
        <v>3.41</v>
      </c>
      <c r="G784">
        <v>6.8128030676441681E-3</v>
      </c>
    </row>
    <row r="785" spans="2:7" ht="15.75">
      <c r="B785">
        <v>3.42</v>
      </c>
      <c r="C785">
        <f t="shared" si="12"/>
        <v>6.7071368013750521E-3</v>
      </c>
      <c r="F785">
        <v>3.42</v>
      </c>
      <c r="G785">
        <v>6.7071368013750521E-3</v>
      </c>
    </row>
    <row r="786" spans="2:7" ht="15.75">
      <c r="B786">
        <v>3.4299999999999997</v>
      </c>
      <c r="C786">
        <f t="shared" si="12"/>
        <v>6.6031660370696379E-3</v>
      </c>
      <c r="F786">
        <v>3.4299999999999997</v>
      </c>
      <c r="G786">
        <v>6.6031660370696379E-3</v>
      </c>
    </row>
    <row r="787" spans="2:7" ht="15.75">
      <c r="B787">
        <v>3.4400000000000004</v>
      </c>
      <c r="C787">
        <f t="shared" si="12"/>
        <v>6.5008633627565687E-3</v>
      </c>
      <c r="F787">
        <v>3.4400000000000004</v>
      </c>
      <c r="G787">
        <v>6.5008633627565687E-3</v>
      </c>
    </row>
    <row r="788" spans="2:7" ht="15.75">
      <c r="B788">
        <v>3.45</v>
      </c>
      <c r="C788">
        <f t="shared" si="12"/>
        <v>6.4002017959035986E-3</v>
      </c>
      <c r="F788">
        <v>3.45</v>
      </c>
      <c r="G788">
        <v>6.4002017959035986E-3</v>
      </c>
    </row>
    <row r="789" spans="2:7" ht="15.75">
      <c r="B789">
        <v>3.46</v>
      </c>
      <c r="C789">
        <f t="shared" si="12"/>
        <v>6.3011547773827231E-3</v>
      </c>
      <c r="F789">
        <v>3.46</v>
      </c>
      <c r="G789">
        <v>6.3011547773827231E-3</v>
      </c>
    </row>
    <row r="790" spans="2:7" ht="15.75">
      <c r="B790">
        <v>3.4699999999999998</v>
      </c>
      <c r="C790">
        <f t="shared" si="12"/>
        <v>6.2036961654945355E-3</v>
      </c>
      <c r="F790">
        <v>3.4699999999999998</v>
      </c>
      <c r="G790">
        <v>6.2036961654945355E-3</v>
      </c>
    </row>
    <row r="791" spans="2:7" ht="15.75">
      <c r="B791">
        <v>3.4800000000000004</v>
      </c>
      <c r="C791">
        <f t="shared" si="12"/>
        <v>6.1078002300520261E-3</v>
      </c>
      <c r="F791">
        <v>3.4800000000000004</v>
      </c>
      <c r="G791">
        <v>6.1078002300520261E-3</v>
      </c>
    </row>
    <row r="792" spans="2:7" ht="15.75">
      <c r="B792">
        <v>3.49</v>
      </c>
      <c r="C792">
        <f t="shared" si="12"/>
        <v>6.0134416465242643E-3</v>
      </c>
      <c r="F792">
        <v>3.49</v>
      </c>
      <c r="G792">
        <v>6.0134416465242643E-3</v>
      </c>
    </row>
    <row r="793" spans="2:7" ht="15.75">
      <c r="B793">
        <v>3.5</v>
      </c>
      <c r="C793">
        <f t="shared" si="12"/>
        <v>5.9205954902400645E-3</v>
      </c>
      <c r="F793">
        <v>3.5</v>
      </c>
      <c r="G793">
        <v>5.9205954902400645E-3</v>
      </c>
    </row>
    <row r="794" spans="2:7" ht="15.75">
      <c r="B794">
        <v>3.51</v>
      </c>
      <c r="C794">
        <f t="shared" si="12"/>
        <v>5.829237230652113E-3</v>
      </c>
      <c r="F794">
        <v>3.51</v>
      </c>
      <c r="G794">
        <v>5.829237230652113E-3</v>
      </c>
    </row>
    <row r="795" spans="2:7" ht="15.75">
      <c r="B795">
        <v>3.5200000000000005</v>
      </c>
      <c r="C795">
        <f t="shared" si="12"/>
        <v>5.7393427256615375E-3</v>
      </c>
      <c r="F795">
        <v>3.5200000000000005</v>
      </c>
      <c r="G795">
        <v>5.7393427256615375E-3</v>
      </c>
    </row>
    <row r="796" spans="2:7" ht="15.75">
      <c r="B796">
        <v>3.5300000000000002</v>
      </c>
      <c r="C796">
        <f t="shared" si="12"/>
        <v>5.6508882160032489E-3</v>
      </c>
      <c r="F796">
        <v>3.5300000000000002</v>
      </c>
      <c r="G796">
        <v>5.6508882160032489E-3</v>
      </c>
    </row>
    <row r="797" spans="2:7" ht="15.75">
      <c r="B797">
        <v>3.54</v>
      </c>
      <c r="C797">
        <f t="shared" si="12"/>
        <v>5.5638503196919903E-3</v>
      </c>
      <c r="F797">
        <v>3.54</v>
      </c>
      <c r="G797">
        <v>5.5638503196919903E-3</v>
      </c>
    </row>
    <row r="798" spans="2:7" ht="15.75">
      <c r="B798">
        <v>3.55</v>
      </c>
      <c r="C798">
        <f t="shared" si="12"/>
        <v>5.4782060265293519E-3</v>
      </c>
      <c r="F798">
        <v>3.55</v>
      </c>
      <c r="G798">
        <v>5.4782060265293519E-3</v>
      </c>
    </row>
    <row r="799" spans="2:7" ht="15.75">
      <c r="B799">
        <v>3.5600000000000005</v>
      </c>
      <c r="C799">
        <f t="shared" si="12"/>
        <v>5.3939326926717166E-3</v>
      </c>
      <c r="F799">
        <v>3.5600000000000005</v>
      </c>
      <c r="G799">
        <v>5.3939326926717166E-3</v>
      </c>
    </row>
    <row r="800" spans="2:7" ht="15.75">
      <c r="B800">
        <v>3.5700000000000003</v>
      </c>
      <c r="C800">
        <f t="shared" si="12"/>
        <v>5.3110080352591913E-3</v>
      </c>
      <c r="F800">
        <v>3.5700000000000003</v>
      </c>
      <c r="G800">
        <v>5.3110080352591913E-3</v>
      </c>
    </row>
    <row r="801" spans="2:7" ht="15.75">
      <c r="B801">
        <v>3.58</v>
      </c>
      <c r="C801">
        <f t="shared" si="12"/>
        <v>5.229410127105415E-3</v>
      </c>
      <c r="F801">
        <v>3.58</v>
      </c>
      <c r="G801">
        <v>5.229410127105415E-3</v>
      </c>
    </row>
    <row r="802" spans="2:7" ht="15.75">
      <c r="B802">
        <v>3.59</v>
      </c>
      <c r="C802">
        <f t="shared" si="12"/>
        <v>5.149117391448378E-3</v>
      </c>
      <c r="F802">
        <v>3.59</v>
      </c>
      <c r="G802">
        <v>5.149117391448378E-3</v>
      </c>
    </row>
    <row r="803" spans="2:7" ht="15.75">
      <c r="B803">
        <v>3.6000000000000005</v>
      </c>
      <c r="C803">
        <f t="shared" si="12"/>
        <v>5.0701085967619916E-3</v>
      </c>
      <c r="F803">
        <v>3.6000000000000005</v>
      </c>
      <c r="G803">
        <v>5.0701085967619916E-3</v>
      </c>
    </row>
    <row r="804" spans="2:7" ht="15.75">
      <c r="B804">
        <v>3.6100000000000003</v>
      </c>
      <c r="C804">
        <f t="shared" si="12"/>
        <v>4.9923628516284667E-3</v>
      </c>
      <c r="F804">
        <v>3.6100000000000003</v>
      </c>
      <c r="G804">
        <v>4.9923628516284667E-3</v>
      </c>
    </row>
    <row r="805" spans="2:7" ht="15.75">
      <c r="B805">
        <v>3.62</v>
      </c>
      <c r="C805">
        <f t="shared" si="12"/>
        <v>4.9158595996712301E-3</v>
      </c>
      <c r="F805">
        <v>3.62</v>
      </c>
      <c r="G805">
        <v>4.9158595996712301E-3</v>
      </c>
    </row>
    <row r="806" spans="2:7" ht="15.75">
      <c r="B806">
        <v>3.63</v>
      </c>
      <c r="C806">
        <f t="shared" si="12"/>
        <v>4.8405786145483774E-3</v>
      </c>
      <c r="F806">
        <v>3.63</v>
      </c>
      <c r="G806">
        <v>4.8405786145483774E-3</v>
      </c>
    </row>
    <row r="807" spans="2:7" ht="15.75">
      <c r="B807">
        <v>3.6400000000000006</v>
      </c>
      <c r="C807">
        <f t="shared" si="12"/>
        <v>4.7664999950063746E-3</v>
      </c>
      <c r="F807">
        <v>3.6400000000000006</v>
      </c>
      <c r="G807">
        <v>4.7664999950063746E-3</v>
      </c>
    </row>
    <row r="808" spans="2:7" ht="15.75">
      <c r="B808">
        <v>3.6500000000000004</v>
      </c>
      <c r="C808">
        <f t="shared" si="12"/>
        <v>4.6936041599938772E-3</v>
      </c>
      <c r="F808">
        <v>3.6500000000000004</v>
      </c>
      <c r="G808">
        <v>4.6936041599938772E-3</v>
      </c>
    </row>
    <row r="809" spans="2:7" ht="15.75">
      <c r="B809">
        <v>3.66</v>
      </c>
      <c r="C809">
        <f t="shared" si="12"/>
        <v>4.6218718438353745E-3</v>
      </c>
      <c r="F809">
        <v>3.66</v>
      </c>
      <c r="G809">
        <v>4.6218718438353745E-3</v>
      </c>
    </row>
    <row r="810" spans="2:7" ht="15.75">
      <c r="B810">
        <v>3.67</v>
      </c>
      <c r="C810">
        <f t="shared" si="12"/>
        <v>4.5512840914645244E-3</v>
      </c>
      <c r="F810">
        <v>3.67</v>
      </c>
      <c r="G810">
        <v>4.5512840914645244E-3</v>
      </c>
    </row>
    <row r="811" spans="2:7" ht="15.75">
      <c r="B811">
        <v>3.6799999999999997</v>
      </c>
      <c r="C811">
        <f t="shared" si="12"/>
        <v>4.4818222537168374E-3</v>
      </c>
      <c r="F811">
        <v>3.6799999999999997</v>
      </c>
      <c r="G811">
        <v>4.4818222537168374E-3</v>
      </c>
    </row>
    <row r="812" spans="2:7" ht="15.75">
      <c r="B812">
        <v>3.6900000000000004</v>
      </c>
      <c r="C812">
        <f t="shared" ref="C812:C843" si="13">_xlfn.T.DIST(B812,$C$26,0)</f>
        <v>4.4134679826814743E-3</v>
      </c>
      <c r="F812">
        <v>3.6900000000000004</v>
      </c>
      <c r="G812">
        <v>4.4134679826814743E-3</v>
      </c>
    </row>
    <row r="813" spans="2:7" ht="15.75">
      <c r="B813">
        <v>3.7</v>
      </c>
      <c r="C813">
        <f t="shared" si="13"/>
        <v>4.3462032271118327E-3</v>
      </c>
      <c r="F813">
        <v>3.7</v>
      </c>
      <c r="G813">
        <v>4.3462032271118327E-3</v>
      </c>
    </row>
    <row r="814" spans="2:7" ht="15.75">
      <c r="B814">
        <v>3.71</v>
      </c>
      <c r="C814">
        <f t="shared" si="13"/>
        <v>4.2800102278946163E-3</v>
      </c>
      <c r="F814">
        <v>3.71</v>
      </c>
      <c r="G814">
        <v>4.2800102278946163E-3</v>
      </c>
    </row>
    <row r="815" spans="2:7" ht="15.75">
      <c r="B815">
        <v>3.7199999999999998</v>
      </c>
      <c r="C815">
        <f t="shared" si="13"/>
        <v>4.2148715135771108E-3</v>
      </c>
      <c r="F815">
        <v>3.7199999999999998</v>
      </c>
      <c r="G815">
        <v>4.2148715135771108E-3</v>
      </c>
    </row>
    <row r="816" spans="2:7" ht="15.75">
      <c r="B816">
        <v>3.7300000000000004</v>
      </c>
      <c r="C816">
        <f t="shared" si="13"/>
        <v>4.1507698959522138E-3</v>
      </c>
      <c r="F816">
        <v>3.7300000000000004</v>
      </c>
      <c r="G816">
        <v>4.1507698959522138E-3</v>
      </c>
    </row>
    <row r="817" spans="2:7" ht="15.75">
      <c r="B817">
        <v>3.74</v>
      </c>
      <c r="C817">
        <f t="shared" si="13"/>
        <v>4.0876884657010141E-3</v>
      </c>
      <c r="F817">
        <v>3.74</v>
      </c>
      <c r="G817">
        <v>4.0876884657010141E-3</v>
      </c>
    </row>
    <row r="818" spans="2:7" ht="15.75">
      <c r="B818">
        <v>3.75</v>
      </c>
      <c r="C818">
        <f t="shared" si="13"/>
        <v>4.0256105880923697E-3</v>
      </c>
      <c r="F818">
        <v>3.75</v>
      </c>
      <c r="G818">
        <v>4.0256105880923697E-3</v>
      </c>
    </row>
    <row r="819" spans="2:7" ht="15.75">
      <c r="B819">
        <v>3.76</v>
      </c>
      <c r="C819">
        <f t="shared" si="13"/>
        <v>3.9645198987392702E-3</v>
      </c>
      <c r="F819">
        <v>3.76</v>
      </c>
      <c r="G819">
        <v>3.9645198987392702E-3</v>
      </c>
    </row>
    <row r="820" spans="2:7" ht="15.75">
      <c r="B820">
        <v>3.7700000000000005</v>
      </c>
      <c r="C820">
        <f t="shared" si="13"/>
        <v>3.904400299411458E-3</v>
      </c>
      <c r="F820">
        <v>3.7700000000000005</v>
      </c>
      <c r="G820">
        <v>3.904400299411458E-3</v>
      </c>
    </row>
    <row r="821" spans="2:7" ht="15.75">
      <c r="B821">
        <v>3.7800000000000002</v>
      </c>
      <c r="C821">
        <f t="shared" si="13"/>
        <v>3.8452359539040389E-3</v>
      </c>
      <c r="F821">
        <v>3.7800000000000002</v>
      </c>
      <c r="G821">
        <v>3.8452359539040389E-3</v>
      </c>
    </row>
    <row r="822" spans="2:7" ht="15.75">
      <c r="B822">
        <v>3.79</v>
      </c>
      <c r="C822">
        <f t="shared" si="13"/>
        <v>3.7870112839614454E-3</v>
      </c>
      <c r="F822">
        <v>3.79</v>
      </c>
      <c r="G822">
        <v>3.7870112839614454E-3</v>
      </c>
    </row>
    <row r="823" spans="2:7" ht="15.75">
      <c r="B823">
        <v>3.8</v>
      </c>
      <c r="C823">
        <f t="shared" si="13"/>
        <v>3.7297109652566127E-3</v>
      </c>
      <c r="F823">
        <v>3.8</v>
      </c>
      <c r="G823">
        <v>3.7297109652566127E-3</v>
      </c>
    </row>
    <row r="824" spans="2:7" ht="15.75">
      <c r="B824">
        <v>3.8100000000000005</v>
      </c>
      <c r="C824">
        <f t="shared" si="13"/>
        <v>3.6733199234246809E-3</v>
      </c>
      <c r="F824">
        <v>3.8100000000000005</v>
      </c>
      <c r="G824">
        <v>3.6733199234246809E-3</v>
      </c>
    </row>
    <row r="825" spans="2:7" ht="15.75">
      <c r="B825">
        <v>3.8200000000000003</v>
      </c>
      <c r="C825">
        <f t="shared" si="13"/>
        <v>3.6178233301509283E-3</v>
      </c>
      <c r="F825">
        <v>3.8200000000000003</v>
      </c>
      <c r="G825">
        <v>3.6178233301509283E-3</v>
      </c>
    </row>
    <row r="826" spans="2:7" ht="15.75">
      <c r="B826">
        <v>3.83</v>
      </c>
      <c r="C826">
        <f t="shared" si="13"/>
        <v>3.5632065993124133E-3</v>
      </c>
      <c r="F826">
        <v>3.83</v>
      </c>
      <c r="G826">
        <v>3.5632065993124133E-3</v>
      </c>
    </row>
    <row r="827" spans="2:7" ht="15.75">
      <c r="B827">
        <v>3.84</v>
      </c>
      <c r="C827">
        <f t="shared" si="13"/>
        <v>3.5094553831728965E-3</v>
      </c>
      <c r="F827">
        <v>3.84</v>
      </c>
      <c r="G827">
        <v>3.5094553831728965E-3</v>
      </c>
    </row>
    <row r="828" spans="2:7" ht="15.75">
      <c r="B828">
        <v>3.8500000000000005</v>
      </c>
      <c r="C828">
        <f t="shared" si="13"/>
        <v>3.456555568630562E-3</v>
      </c>
      <c r="F828">
        <v>3.8500000000000005</v>
      </c>
      <c r="G828">
        <v>3.456555568630562E-3</v>
      </c>
    </row>
    <row r="829" spans="2:7" ht="15.75">
      <c r="B829">
        <v>3.8600000000000003</v>
      </c>
      <c r="C829">
        <f t="shared" si="13"/>
        <v>3.4044932735180773E-3</v>
      </c>
      <c r="F829">
        <v>3.8600000000000003</v>
      </c>
      <c r="G829">
        <v>3.4044932735180773E-3</v>
      </c>
    </row>
    <row r="830" spans="2:7" ht="15.75">
      <c r="B830">
        <v>3.87</v>
      </c>
      <c r="C830">
        <f t="shared" si="13"/>
        <v>3.3532548429544905E-3</v>
      </c>
      <c r="F830">
        <v>3.87</v>
      </c>
      <c r="G830">
        <v>3.3532548429544905E-3</v>
      </c>
    </row>
    <row r="831" spans="2:7" ht="15.75">
      <c r="B831">
        <v>3.88</v>
      </c>
      <c r="C831">
        <f t="shared" si="13"/>
        <v>3.3028268457485055E-3</v>
      </c>
      <c r="F831">
        <v>3.88</v>
      </c>
      <c r="G831">
        <v>3.3028268457485055E-3</v>
      </c>
    </row>
    <row r="832" spans="2:7" ht="15.75">
      <c r="B832">
        <v>3.8900000000000006</v>
      </c>
      <c r="C832">
        <f t="shared" si="13"/>
        <v>3.253196070852634E-3</v>
      </c>
      <c r="F832">
        <v>3.8900000000000006</v>
      </c>
      <c r="G832">
        <v>3.253196070852634E-3</v>
      </c>
    </row>
    <row r="833" spans="2:7" ht="15.75">
      <c r="B833">
        <v>3.9000000000000004</v>
      </c>
      <c r="C833">
        <f t="shared" si="13"/>
        <v>3.2043495238677508E-3</v>
      </c>
      <c r="F833">
        <v>3.9000000000000004</v>
      </c>
      <c r="G833">
        <v>3.2043495238677508E-3</v>
      </c>
    </row>
    <row r="834" spans="2:7" ht="15.75">
      <c r="B834">
        <v>3.91</v>
      </c>
      <c r="C834">
        <f t="shared" si="13"/>
        <v>3.1562744235974823E-3</v>
      </c>
      <c r="F834">
        <v>3.91</v>
      </c>
      <c r="G834">
        <v>3.1562744235974823E-3</v>
      </c>
    </row>
    <row r="835" spans="2:7" ht="15.75">
      <c r="B835">
        <v>3.92</v>
      </c>
      <c r="C835">
        <f t="shared" si="13"/>
        <v>3.1089581986520659E-3</v>
      </c>
      <c r="F835">
        <v>3.92</v>
      </c>
      <c r="G835">
        <v>3.1089581986520659E-3</v>
      </c>
    </row>
    <row r="836" spans="2:7" ht="15.75">
      <c r="B836">
        <v>3.9300000000000006</v>
      </c>
      <c r="C836">
        <f t="shared" si="13"/>
        <v>3.0623884841010185E-3</v>
      </c>
      <c r="F836">
        <v>3.9300000000000006</v>
      </c>
      <c r="G836">
        <v>3.0623884841010185E-3</v>
      </c>
    </row>
    <row r="837" spans="2:7" ht="15.75">
      <c r="B837">
        <v>3.9400000000000004</v>
      </c>
      <c r="C837">
        <f t="shared" si="13"/>
        <v>3.016553118174242E-3</v>
      </c>
      <c r="F837">
        <v>3.9400000000000004</v>
      </c>
      <c r="G837">
        <v>3.016553118174242E-3</v>
      </c>
    </row>
    <row r="838" spans="2:7" ht="15.75">
      <c r="B838">
        <v>3.95</v>
      </c>
      <c r="C838">
        <f t="shared" si="13"/>
        <v>2.9714401390109613E-3</v>
      </c>
      <c r="F838">
        <v>3.95</v>
      </c>
      <c r="G838">
        <v>2.9714401390109613E-3</v>
      </c>
    </row>
    <row r="839" spans="2:7" ht="15.75">
      <c r="B839">
        <v>3.96</v>
      </c>
      <c r="C839">
        <f t="shared" si="13"/>
        <v>2.9270377814560322E-3</v>
      </c>
      <c r="F839">
        <v>3.96</v>
      </c>
      <c r="G839">
        <v>2.9270377814560322E-3</v>
      </c>
    </row>
    <row r="840" spans="2:7" ht="15.75">
      <c r="B840">
        <v>3.9699999999999998</v>
      </c>
      <c r="C840">
        <f t="shared" si="13"/>
        <v>2.8833344739031268E-3</v>
      </c>
      <c r="F840">
        <v>3.9699999999999998</v>
      </c>
      <c r="G840">
        <v>2.8833344739031268E-3</v>
      </c>
    </row>
    <row r="841" spans="2:7" ht="15.75">
      <c r="B841">
        <v>3.9800000000000004</v>
      </c>
      <c r="C841">
        <f t="shared" si="13"/>
        <v>2.8403188351842109E-3</v>
      </c>
      <c r="F841">
        <v>3.9800000000000004</v>
      </c>
      <c r="G841">
        <v>2.8403188351842109E-3</v>
      </c>
    </row>
    <row r="842" spans="2:7" ht="15.75">
      <c r="B842">
        <v>3.99</v>
      </c>
      <c r="C842">
        <f t="shared" si="13"/>
        <v>2.7979796715048855E-3</v>
      </c>
      <c r="F842">
        <v>3.99</v>
      </c>
      <c r="G842">
        <v>2.7979796715048855E-3</v>
      </c>
    </row>
    <row r="843" spans="2:7" ht="15.75">
      <c r="B843">
        <v>4</v>
      </c>
      <c r="C843">
        <f t="shared" si="13"/>
        <v>2.7563059734250009E-3</v>
      </c>
      <c r="F843">
        <v>4</v>
      </c>
      <c r="G843">
        <v>2.7563059734250009E-3</v>
      </c>
    </row>
    <row r="844" spans="2:7" ht="15.75"/>
    <row r="845" spans="2:7" ht="15.75"/>
    <row r="846" spans="2:7" ht="15.75"/>
    <row r="847" spans="2:7" ht="15.75"/>
    <row r="848" spans="2:7" ht="15.75"/>
    <row r="849" ht="15.75"/>
    <row r="850" ht="15.75"/>
    <row r="851" ht="15.75"/>
    <row r="852" ht="15.75"/>
    <row r="853" ht="15.75"/>
    <row r="854" ht="15.75"/>
    <row r="855" ht="15.75"/>
    <row r="856" ht="15.75"/>
    <row r="857" ht="15.75"/>
    <row r="858" ht="15.75"/>
    <row r="859" ht="15.75"/>
    <row r="860" ht="15.75"/>
    <row r="861" ht="15.75"/>
    <row r="862" ht="15.75"/>
    <row r="863" ht="15.75"/>
    <row r="864" ht="15.75"/>
    <row r="865" ht="15.75"/>
    <row r="866" ht="15.75"/>
    <row r="867" ht="15.75"/>
    <row r="868" ht="15.75"/>
    <row r="869" ht="15.75"/>
    <row r="870" ht="15.75"/>
    <row r="871" ht="15.75"/>
    <row r="872" ht="15.75"/>
    <row r="873" ht="15.75"/>
    <row r="874" ht="15.75"/>
    <row r="875" ht="15.75"/>
    <row r="876" ht="15.75"/>
    <row r="877" ht="15.75"/>
    <row r="878" ht="15.75"/>
    <row r="879" ht="15.75"/>
    <row r="880" ht="15.75"/>
    <row r="881" ht="15.75"/>
    <row r="882" ht="15.75"/>
    <row r="883" ht="15.75"/>
    <row r="884" ht="15.75"/>
    <row r="885" ht="15.75"/>
    <row r="886" ht="15.75"/>
    <row r="887" ht="15.75"/>
    <row r="888" ht="15.75"/>
    <row r="889" ht="15.75"/>
    <row r="890" ht="15.75"/>
    <row r="891" ht="15.75"/>
    <row r="892" ht="15.75"/>
    <row r="893" ht="15.75"/>
    <row r="894" ht="15.75"/>
    <row r="895" ht="15.75"/>
    <row r="896" ht="15.75"/>
    <row r="897" ht="15.75"/>
    <row r="898" ht="15.75"/>
    <row r="899" ht="15.75"/>
    <row r="900" ht="15.75"/>
    <row r="901" ht="15.75"/>
    <row r="902" ht="15.75"/>
    <row r="903" ht="15.75"/>
    <row r="904" ht="15.75"/>
    <row r="905" ht="15.75"/>
    <row r="906" ht="15.75"/>
    <row r="907" ht="15.75"/>
    <row r="908" ht="15.75"/>
    <row r="909" ht="15.75"/>
    <row r="910" ht="15.75"/>
    <row r="911" ht="15.75"/>
    <row r="912" ht="15.75"/>
    <row r="913" ht="15.75"/>
    <row r="914" ht="15.75"/>
    <row r="915" ht="15.75"/>
    <row r="916" ht="15.75"/>
    <row r="917" ht="15.75"/>
    <row r="918" ht="15.75"/>
    <row r="919" ht="15.75"/>
    <row r="920" ht="15.75"/>
    <row r="921" ht="15.75"/>
    <row r="922" ht="15.75"/>
    <row r="923" ht="15.75"/>
    <row r="924" ht="15.75"/>
    <row r="925" ht="15.75"/>
    <row r="926" ht="15.75"/>
    <row r="927" ht="15.75"/>
    <row r="928" ht="15.75"/>
    <row r="929" ht="15.75"/>
    <row r="930" ht="15.75"/>
    <row r="931" ht="15.75"/>
    <row r="932" ht="15.75"/>
    <row r="933" ht="15.75"/>
    <row r="934" ht="15.75"/>
    <row r="935" ht="15.75"/>
    <row r="936" ht="15.75"/>
    <row r="937" ht="15.75"/>
    <row r="938" ht="15.75"/>
    <row r="939" ht="15.75"/>
    <row r="940" ht="15.75"/>
    <row r="941" ht="15.75"/>
    <row r="942" ht="15.75"/>
    <row r="943" ht="15.75"/>
    <row r="944" ht="15.75"/>
    <row r="945" ht="15.75"/>
    <row r="946" ht="15.75"/>
    <row r="947" ht="15.75"/>
    <row r="948" ht="15.75"/>
    <row r="949" ht="15.75"/>
    <row r="950" ht="15.75"/>
    <row r="951" ht="15.75"/>
    <row r="952" ht="15.75"/>
    <row r="953" ht="15.75"/>
    <row r="954" ht="15.75"/>
    <row r="955" ht="15.75"/>
    <row r="956" ht="15.75"/>
    <row r="957" ht="15.75"/>
    <row r="958" ht="15.75"/>
    <row r="959" ht="15.75"/>
    <row r="960" ht="15.75"/>
    <row r="961" ht="15.75"/>
    <row r="962" ht="15.75"/>
    <row r="963" ht="15.75"/>
    <row r="964" ht="15.75"/>
    <row r="965" ht="15.75"/>
    <row r="966" ht="15.75"/>
    <row r="967" ht="15.75"/>
    <row r="968" ht="15.75"/>
    <row r="969" ht="15.75"/>
    <row r="970" ht="15.75"/>
    <row r="971" ht="15.75"/>
    <row r="972" ht="15.75"/>
    <row r="973" ht="15.75"/>
    <row r="974" ht="15.75"/>
    <row r="975" ht="15.75"/>
    <row r="976" ht="15.75"/>
    <row r="977" ht="15.75"/>
    <row r="978" ht="15.75"/>
    <row r="979" ht="15.75"/>
    <row r="980" ht="15.75"/>
    <row r="981" ht="15.75"/>
    <row r="982" ht="15.75"/>
    <row r="983" ht="15.75"/>
    <row r="984" ht="15.75"/>
    <row r="985" ht="15.75"/>
    <row r="986" ht="15.75"/>
    <row r="987" ht="15.75"/>
    <row r="988" ht="15.75"/>
    <row r="989" ht="15.75"/>
    <row r="990" ht="15.75"/>
    <row r="991" ht="15.75"/>
    <row r="992" ht="15.75"/>
    <row r="993" ht="15.75"/>
    <row r="994" ht="15.75"/>
    <row r="995" ht="15.75"/>
    <row r="996" ht="15.75"/>
    <row r="997" ht="15.75"/>
    <row r="998" ht="15.75"/>
    <row r="999" ht="15.75"/>
    <row r="1000" ht="15.75"/>
  </sheetData>
  <pageMargins left="0.75" right="0.75" top="1" bottom="1" header="0.5" footer="0.5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rgb="FF008000"/>
  </sheetPr>
  <dimension ref="A1:O51"/>
  <sheetViews>
    <sheetView workbookViewId="0"/>
  </sheetViews>
  <sheetFormatPr baseColWidth="10" defaultColWidth="0" defaultRowHeight="15" zeroHeight="1" x14ac:dyDescent="0"/>
  <cols>
    <col min="1" max="1" width="11" customWidth="1"/>
    <col min="2" max="2" width="30.83203125" customWidth="1"/>
    <col min="3" max="3" width="11" customWidth="1"/>
    <col min="4" max="4" width="35.6640625" customWidth="1"/>
    <col min="5" max="5" width="11" customWidth="1"/>
    <col min="6" max="6" width="32.6640625" customWidth="1"/>
    <col min="7" max="12" width="11" customWidth="1"/>
    <col min="13" max="15" width="60.83203125" hidden="1" customWidth="1"/>
    <col min="16" max="16384" width="11" hidden="1"/>
  </cols>
  <sheetData>
    <row r="1" spans="1:15" ht="15.75">
      <c r="A1" s="20"/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35"/>
      <c r="N1" s="22"/>
      <c r="O1" s="23"/>
    </row>
    <row r="2" spans="1:15" ht="15.75">
      <c r="A2" s="20"/>
      <c r="B2" s="21" t="str">
        <f>IF(T!$D$2=T!$M$2,M2,IF(T!$D$2=T!$N$2,N2,O2))</f>
        <v>We would like to know if the average blood sugar level of Hungarian people differs significantly from the 4.7 mM world average.</v>
      </c>
      <c r="C2" s="21"/>
      <c r="D2" s="21"/>
      <c r="E2" s="21"/>
      <c r="F2" s="21"/>
      <c r="G2" s="21"/>
      <c r="H2" s="21"/>
      <c r="I2" s="21"/>
      <c r="J2" s="21"/>
      <c r="K2" s="20"/>
      <c r="L2" s="20"/>
      <c r="M2" s="35" t="s">
        <v>511</v>
      </c>
      <c r="N2" s="22" t="s">
        <v>541</v>
      </c>
      <c r="O2" s="23" t="s">
        <v>525</v>
      </c>
    </row>
    <row r="3" spans="1:15" ht="15.75">
      <c r="A3" s="20"/>
      <c r="B3" s="21" t="str">
        <f>IF(T!$D$2=T!$M$2,M3,IF(T!$D$2=T!$N$2,N3,O3))</f>
        <v>Therefore, we measured the blood sugar level of 45 Hungarians.</v>
      </c>
      <c r="C3" s="21"/>
      <c r="D3" s="21"/>
      <c r="E3" s="21"/>
      <c r="F3" s="21"/>
      <c r="G3" s="21"/>
      <c r="H3" s="21"/>
      <c r="I3" s="21"/>
      <c r="J3" s="21"/>
      <c r="K3" s="20"/>
      <c r="L3" s="20"/>
      <c r="M3" s="35" t="s">
        <v>520</v>
      </c>
      <c r="N3" s="22" t="s">
        <v>542</v>
      </c>
      <c r="O3" s="23" t="s">
        <v>522</v>
      </c>
    </row>
    <row r="4" spans="1:15" ht="15.75">
      <c r="A4" s="20"/>
      <c r="B4" s="21" t="str">
        <f>IF(T!$D$2=T!$M$2,M4,IF(T!$D$2=T!$N$2,N4,O4))</f>
        <v>The results are shown in the following frequency table:</v>
      </c>
      <c r="C4" s="21"/>
      <c r="D4" s="21"/>
      <c r="E4" s="21"/>
      <c r="F4" s="21"/>
      <c r="G4" s="21"/>
      <c r="H4" s="21"/>
      <c r="I4" s="21"/>
      <c r="J4" s="21"/>
      <c r="K4" s="20"/>
      <c r="L4" s="20"/>
      <c r="M4" s="35" t="s">
        <v>521</v>
      </c>
      <c r="N4" s="22" t="s">
        <v>543</v>
      </c>
      <c r="O4" s="23" t="s">
        <v>523</v>
      </c>
    </row>
    <row r="5" spans="1:15" ht="15.75">
      <c r="A5" s="20"/>
      <c r="B5" s="20"/>
      <c r="C5" s="20"/>
      <c r="D5" s="20"/>
      <c r="E5" s="20"/>
      <c r="F5" s="20"/>
      <c r="G5" s="20"/>
      <c r="H5" s="20"/>
      <c r="I5" s="20"/>
      <c r="J5" s="20"/>
      <c r="K5" s="20"/>
      <c r="L5" s="20"/>
      <c r="M5" s="35"/>
      <c r="N5" s="22"/>
      <c r="O5" s="23"/>
    </row>
    <row r="6" spans="1:15" ht="30">
      <c r="A6" s="20"/>
      <c r="B6" s="1" t="str">
        <f>IF(T!$D$2=T!$M$2,M6,IF(T!$D$2=T!$N$2,N6,O6))</f>
        <v>Blood sugar level _x000D_(mM)</v>
      </c>
      <c r="C6" s="1" t="str">
        <f>IF(T!$D$2=T!$M$2,M7,IF(T!$D$2=T!$N$2,N7,O7))</f>
        <v>Frequency</v>
      </c>
      <c r="D6" s="20"/>
      <c r="E6" s="20"/>
      <c r="F6" s="20"/>
      <c r="G6" s="20"/>
      <c r="H6" s="20"/>
      <c r="I6" s="20"/>
      <c r="J6" s="20"/>
      <c r="K6" s="20"/>
      <c r="L6" s="20"/>
      <c r="M6" s="36" t="s">
        <v>545</v>
      </c>
      <c r="N6" s="24" t="s">
        <v>546</v>
      </c>
      <c r="O6" s="25" t="s">
        <v>547</v>
      </c>
    </row>
    <row r="7" spans="1:15" ht="15.75">
      <c r="A7" s="20"/>
      <c r="B7" s="1">
        <v>3.7</v>
      </c>
      <c r="C7" s="1">
        <v>1</v>
      </c>
      <c r="D7" s="20"/>
      <c r="E7" s="20"/>
      <c r="F7" s="20"/>
      <c r="G7" s="20"/>
      <c r="H7" s="20"/>
      <c r="I7" s="20"/>
      <c r="J7" s="20"/>
      <c r="K7" s="20"/>
      <c r="L7" s="20"/>
      <c r="M7" s="35" t="s">
        <v>512</v>
      </c>
      <c r="N7" s="22" t="s">
        <v>544</v>
      </c>
      <c r="O7" s="23" t="s">
        <v>524</v>
      </c>
    </row>
    <row r="8" spans="1:15" ht="15.75">
      <c r="A8" s="20"/>
      <c r="B8" s="1">
        <v>3.8</v>
      </c>
      <c r="C8" s="1">
        <v>0</v>
      </c>
      <c r="D8" s="20"/>
      <c r="E8" s="20"/>
      <c r="F8" s="20"/>
      <c r="G8" s="20"/>
      <c r="H8" s="20"/>
      <c r="I8" s="20"/>
      <c r="J8" s="20"/>
      <c r="K8" s="20"/>
      <c r="L8" s="20"/>
      <c r="M8" s="35"/>
      <c r="N8" s="22"/>
      <c r="O8" s="23"/>
    </row>
    <row r="9" spans="1:15" ht="15.75">
      <c r="A9" s="20"/>
      <c r="B9" s="1">
        <v>3.9</v>
      </c>
      <c r="C9" s="1">
        <v>1</v>
      </c>
      <c r="D9" s="20"/>
      <c r="E9" s="20"/>
      <c r="F9" s="20"/>
      <c r="G9" s="20"/>
      <c r="H9" s="20"/>
      <c r="I9" s="20"/>
      <c r="J9" s="20"/>
      <c r="K9" s="20"/>
      <c r="L9" s="20"/>
      <c r="M9" s="35" t="s">
        <v>513</v>
      </c>
      <c r="N9" s="22" t="s">
        <v>548</v>
      </c>
      <c r="O9" s="23" t="s">
        <v>526</v>
      </c>
    </row>
    <row r="10" spans="1:15" ht="15.75">
      <c r="A10" s="20"/>
      <c r="B10" s="1">
        <v>4</v>
      </c>
      <c r="C10" s="1">
        <v>0</v>
      </c>
      <c r="D10" s="20"/>
      <c r="E10" s="20"/>
      <c r="F10" s="20"/>
      <c r="G10" s="20"/>
      <c r="H10" s="20"/>
      <c r="I10" s="20"/>
      <c r="J10" s="20"/>
      <c r="K10" s="20"/>
      <c r="L10" s="20"/>
      <c r="M10" s="35" t="s">
        <v>527</v>
      </c>
      <c r="N10" s="22" t="s">
        <v>549</v>
      </c>
      <c r="O10" s="23" t="s">
        <v>528</v>
      </c>
    </row>
    <row r="11" spans="1:15" ht="15.75">
      <c r="A11" s="20"/>
      <c r="B11" s="1">
        <v>4.0999999999999996</v>
      </c>
      <c r="C11" s="1">
        <v>2</v>
      </c>
      <c r="D11" s="20"/>
      <c r="E11" s="20"/>
      <c r="F11" s="20"/>
      <c r="G11" s="20"/>
      <c r="H11" s="20"/>
      <c r="I11" s="20"/>
      <c r="J11" s="20"/>
      <c r="K11" s="20"/>
      <c r="L11" s="20"/>
      <c r="M11" s="35"/>
      <c r="N11" s="22"/>
      <c r="O11" s="23"/>
    </row>
    <row r="12" spans="1:15" ht="15.75">
      <c r="A12" s="20"/>
      <c r="B12" s="1">
        <v>4.2</v>
      </c>
      <c r="C12" s="1">
        <v>3</v>
      </c>
      <c r="D12" s="20"/>
      <c r="E12" s="20"/>
      <c r="F12" s="20"/>
      <c r="G12" s="20"/>
      <c r="H12" s="20"/>
      <c r="I12" s="20"/>
      <c r="J12" s="20"/>
      <c r="K12" s="20"/>
      <c r="L12" s="20"/>
      <c r="M12" s="35" t="s">
        <v>12</v>
      </c>
      <c r="N12" s="22" t="s">
        <v>469</v>
      </c>
      <c r="O12" s="23" t="s">
        <v>470</v>
      </c>
    </row>
    <row r="13" spans="1:15" ht="15.75">
      <c r="A13" s="20"/>
      <c r="B13" s="1">
        <v>4.3</v>
      </c>
      <c r="C13" s="1">
        <v>3</v>
      </c>
      <c r="D13" s="20"/>
      <c r="E13" s="20"/>
      <c r="F13" s="20"/>
      <c r="G13" s="20"/>
      <c r="H13" s="20"/>
      <c r="I13" s="20"/>
      <c r="J13" s="20"/>
      <c r="K13" s="20"/>
      <c r="L13" s="20"/>
      <c r="M13" s="35" t="s">
        <v>85</v>
      </c>
      <c r="N13" s="22" t="s">
        <v>529</v>
      </c>
      <c r="O13" s="23" t="s">
        <v>196</v>
      </c>
    </row>
    <row r="14" spans="1:15" ht="15.75">
      <c r="A14" s="20"/>
      <c r="B14" s="1">
        <v>4.4000000000000004</v>
      </c>
      <c r="C14" s="1">
        <v>1</v>
      </c>
      <c r="D14" s="20"/>
      <c r="E14" s="20"/>
      <c r="F14" s="20"/>
      <c r="G14" s="20"/>
      <c r="H14" s="20"/>
      <c r="I14" s="20"/>
      <c r="J14" s="20"/>
      <c r="K14" s="20"/>
      <c r="L14" s="20"/>
      <c r="M14" s="35" t="s">
        <v>518</v>
      </c>
      <c r="N14" s="22" t="s">
        <v>530</v>
      </c>
      <c r="O14" s="23" t="s">
        <v>531</v>
      </c>
    </row>
    <row r="15" spans="1:15" ht="15.75">
      <c r="A15" s="20"/>
      <c r="B15" s="1">
        <v>4.5</v>
      </c>
      <c r="C15" s="1">
        <v>4</v>
      </c>
      <c r="D15" s="20"/>
      <c r="E15" s="20"/>
      <c r="F15" s="20"/>
      <c r="G15" s="20"/>
      <c r="H15" s="20"/>
      <c r="I15" s="20"/>
      <c r="J15" s="20"/>
      <c r="K15" s="20"/>
      <c r="L15" s="20"/>
      <c r="M15" s="35" t="s">
        <v>96</v>
      </c>
      <c r="N15" s="22" t="s">
        <v>532</v>
      </c>
      <c r="O15" s="23" t="s">
        <v>503</v>
      </c>
    </row>
    <row r="16" spans="1:15" ht="15.75">
      <c r="A16" s="20"/>
      <c r="B16" s="1">
        <v>4.5999999999999996</v>
      </c>
      <c r="C16" s="1">
        <v>5</v>
      </c>
      <c r="D16" s="20"/>
      <c r="E16" s="20"/>
      <c r="F16" s="20"/>
      <c r="G16" s="20"/>
      <c r="H16" s="20"/>
      <c r="I16" s="20"/>
      <c r="J16" s="20"/>
      <c r="K16" s="20"/>
      <c r="L16" s="20"/>
      <c r="M16" s="35" t="s">
        <v>97</v>
      </c>
      <c r="N16" s="22" t="s">
        <v>183</v>
      </c>
      <c r="O16" s="23" t="s">
        <v>199</v>
      </c>
    </row>
    <row r="17" spans="1:15" ht="15.75">
      <c r="A17" s="20"/>
      <c r="B17" s="1">
        <v>4.7</v>
      </c>
      <c r="C17" s="1">
        <v>3</v>
      </c>
      <c r="D17" s="20"/>
      <c r="E17" s="20"/>
      <c r="F17" s="20"/>
      <c r="G17" s="20"/>
      <c r="H17" s="20"/>
      <c r="I17" s="20"/>
      <c r="J17" s="20"/>
      <c r="K17" s="20"/>
      <c r="L17" s="20"/>
      <c r="M17" s="35" t="s">
        <v>171</v>
      </c>
      <c r="N17" s="22" t="s">
        <v>533</v>
      </c>
      <c r="O17" s="23" t="s">
        <v>534</v>
      </c>
    </row>
    <row r="18" spans="1:15" ht="15.75">
      <c r="A18" s="20"/>
      <c r="B18" s="1">
        <v>4.8</v>
      </c>
      <c r="C18" s="1">
        <v>5</v>
      </c>
      <c r="D18" s="20"/>
      <c r="E18" s="20"/>
      <c r="F18" s="20"/>
      <c r="G18" s="20"/>
      <c r="H18" s="20"/>
      <c r="I18" s="20"/>
      <c r="J18" s="20"/>
      <c r="K18" s="20"/>
      <c r="L18" s="20"/>
      <c r="M18" s="35" t="s">
        <v>54</v>
      </c>
      <c r="N18" s="22" t="s">
        <v>185</v>
      </c>
      <c r="O18" s="23" t="s">
        <v>201</v>
      </c>
    </row>
    <row r="19" spans="1:15" ht="15.75">
      <c r="A19" s="20"/>
      <c r="B19" s="1">
        <v>4.9000000000000004</v>
      </c>
      <c r="C19" s="1">
        <v>4</v>
      </c>
      <c r="D19" s="20"/>
      <c r="E19" s="20"/>
      <c r="F19" s="20"/>
      <c r="G19" s="20"/>
      <c r="H19" s="20"/>
      <c r="I19" s="20"/>
      <c r="J19" s="20"/>
      <c r="K19" s="20"/>
      <c r="L19" s="20"/>
      <c r="M19" s="35"/>
      <c r="N19" s="22"/>
      <c r="O19" s="23"/>
    </row>
    <row r="20" spans="1:15" ht="15.75">
      <c r="A20" s="20"/>
      <c r="B20" s="1">
        <v>5</v>
      </c>
      <c r="C20" s="1">
        <v>3</v>
      </c>
      <c r="D20" s="20"/>
      <c r="E20" s="20"/>
      <c r="F20" s="20"/>
      <c r="G20" s="20"/>
      <c r="H20" s="20"/>
      <c r="I20" s="20"/>
      <c r="J20" s="20"/>
      <c r="K20" s="20"/>
      <c r="L20" s="20"/>
      <c r="M20" s="35" t="s">
        <v>515</v>
      </c>
      <c r="N20" s="22" t="s">
        <v>538</v>
      </c>
      <c r="O20" s="23" t="s">
        <v>535</v>
      </c>
    </row>
    <row r="21" spans="1:15" ht="15.75">
      <c r="A21" s="20"/>
      <c r="B21" s="1">
        <v>5.0999999999999996</v>
      </c>
      <c r="C21" s="1">
        <v>2</v>
      </c>
      <c r="D21" s="20"/>
      <c r="E21" s="20"/>
      <c r="F21" s="20"/>
      <c r="G21" s="20"/>
      <c r="H21" s="20"/>
      <c r="I21" s="20"/>
      <c r="J21" s="20"/>
      <c r="K21" s="20"/>
      <c r="L21" s="20"/>
      <c r="M21" s="35" t="s">
        <v>170</v>
      </c>
      <c r="N21" s="22" t="s">
        <v>476</v>
      </c>
      <c r="O21" s="23" t="s">
        <v>481</v>
      </c>
    </row>
    <row r="22" spans="1:15" ht="15.75">
      <c r="A22" s="20"/>
      <c r="B22" s="1">
        <v>5.2</v>
      </c>
      <c r="C22" s="1">
        <v>2</v>
      </c>
      <c r="D22" s="20"/>
      <c r="E22" s="20"/>
      <c r="F22" s="20"/>
      <c r="G22" s="20"/>
      <c r="H22" s="20"/>
      <c r="I22" s="20"/>
      <c r="J22" s="20"/>
      <c r="K22" s="20"/>
      <c r="L22" s="20"/>
      <c r="M22" s="35" t="s">
        <v>164</v>
      </c>
      <c r="N22" s="22" t="s">
        <v>539</v>
      </c>
      <c r="O22" s="23" t="s">
        <v>536</v>
      </c>
    </row>
    <row r="23" spans="1:15" ht="15.75">
      <c r="A23" s="20"/>
      <c r="B23" s="1">
        <v>5.3</v>
      </c>
      <c r="C23" s="1">
        <v>3</v>
      </c>
      <c r="D23" s="20"/>
      <c r="E23" s="20"/>
      <c r="F23" s="20"/>
      <c r="G23" s="20"/>
      <c r="H23" s="20"/>
      <c r="I23" s="20"/>
      <c r="J23" s="20"/>
      <c r="K23" s="20"/>
      <c r="L23" s="20"/>
      <c r="M23" s="35" t="s">
        <v>165</v>
      </c>
      <c r="N23" s="22" t="s">
        <v>400</v>
      </c>
      <c r="O23" s="23" t="s">
        <v>441</v>
      </c>
    </row>
    <row r="24" spans="1:15" ht="15.75">
      <c r="A24" s="20"/>
      <c r="B24" s="1">
        <v>5.4</v>
      </c>
      <c r="C24" s="1">
        <v>1</v>
      </c>
      <c r="D24" s="20"/>
      <c r="E24" s="20"/>
      <c r="F24" s="20"/>
      <c r="G24" s="20"/>
      <c r="H24" s="20"/>
      <c r="I24" s="20"/>
      <c r="J24" s="20"/>
      <c r="K24" s="20"/>
      <c r="L24" s="20"/>
      <c r="M24" s="35" t="s">
        <v>517</v>
      </c>
      <c r="N24" s="22" t="s">
        <v>401</v>
      </c>
      <c r="O24" s="23" t="s">
        <v>442</v>
      </c>
    </row>
    <row r="25" spans="1:15" ht="15.75">
      <c r="A25" s="20"/>
      <c r="B25" s="1">
        <v>5.5</v>
      </c>
      <c r="C25" s="1">
        <v>1</v>
      </c>
      <c r="D25" s="20"/>
      <c r="E25" s="20"/>
      <c r="F25" s="20"/>
      <c r="G25" s="20"/>
      <c r="H25" s="20"/>
      <c r="I25" s="20"/>
      <c r="J25" s="20"/>
      <c r="K25" s="20"/>
      <c r="L25" s="20"/>
      <c r="M25" s="35" t="s">
        <v>519</v>
      </c>
      <c r="N25" s="22" t="s">
        <v>540</v>
      </c>
      <c r="O25" s="23" t="s">
        <v>537</v>
      </c>
    </row>
    <row r="26" spans="1:15" ht="15.75">
      <c r="A26" s="20"/>
      <c r="B26" s="1">
        <v>5.6</v>
      </c>
      <c r="C26" s="1">
        <v>0</v>
      </c>
      <c r="D26" s="20"/>
      <c r="E26" s="20"/>
      <c r="F26" s="20"/>
      <c r="G26" s="20"/>
      <c r="H26" s="20"/>
      <c r="I26" s="20"/>
      <c r="J26" s="20"/>
      <c r="K26" s="20"/>
      <c r="L26" s="20"/>
      <c r="M26" s="35"/>
      <c r="N26" s="22"/>
      <c r="O26" s="23"/>
    </row>
    <row r="27" spans="1:15" ht="15.75">
      <c r="A27" s="20"/>
      <c r="B27" s="1">
        <v>5.7</v>
      </c>
      <c r="C27" s="1">
        <v>0</v>
      </c>
      <c r="D27" s="20"/>
      <c r="E27" s="20"/>
      <c r="F27" s="20"/>
      <c r="G27" s="20"/>
      <c r="H27" s="20"/>
      <c r="I27" s="20"/>
      <c r="J27" s="20"/>
      <c r="K27" s="20"/>
      <c r="L27" s="20"/>
      <c r="M27" s="35"/>
      <c r="N27" s="22"/>
      <c r="O27" s="23"/>
    </row>
    <row r="28" spans="1:15" ht="15.75">
      <c r="A28" s="20"/>
      <c r="B28" s="1">
        <v>5.8</v>
      </c>
      <c r="C28" s="1">
        <v>1</v>
      </c>
      <c r="D28" s="20"/>
      <c r="E28" s="20"/>
      <c r="F28" s="20"/>
      <c r="G28" s="20"/>
      <c r="H28" s="20"/>
      <c r="I28" s="20"/>
      <c r="J28" s="20"/>
      <c r="K28" s="20"/>
      <c r="L28" s="20"/>
      <c r="M28" s="35"/>
      <c r="N28" s="22"/>
      <c r="O28" s="23"/>
    </row>
    <row r="29" spans="1:15" ht="15.75">
      <c r="A29" s="20"/>
      <c r="B29" s="20"/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35"/>
      <c r="N29" s="22"/>
      <c r="O29" s="23"/>
    </row>
    <row r="30" spans="1:15" ht="15.75">
      <c r="A30" s="20"/>
      <c r="B30" s="20"/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35"/>
      <c r="N30" s="22"/>
      <c r="O30" s="23"/>
    </row>
    <row r="31" spans="1:15" ht="15.75">
      <c r="A31" s="20"/>
      <c r="B31" s="20"/>
      <c r="C31" s="20"/>
      <c r="D31" s="20"/>
      <c r="E31" s="20"/>
      <c r="F31" s="20"/>
      <c r="G31" s="20"/>
      <c r="H31" s="20"/>
      <c r="I31" s="20"/>
      <c r="J31" s="20"/>
      <c r="K31" s="20"/>
      <c r="L31" s="20"/>
      <c r="M31" s="35"/>
      <c r="N31" s="22"/>
      <c r="O31" s="23"/>
    </row>
    <row r="32" spans="1:15" ht="15.75">
      <c r="A32" s="20"/>
      <c r="B32" s="21" t="str">
        <f>IF(T!$D$2=T!$M$2,M9,IF(T!$D$2=T!$N$2,N9,O9))</f>
        <v>Is there a significant difference at 99% confidence level?</v>
      </c>
      <c r="C32" s="21"/>
      <c r="D32" s="21"/>
      <c r="E32" s="20"/>
      <c r="F32" s="20"/>
      <c r="G32" s="20"/>
      <c r="H32" s="20"/>
      <c r="I32" s="20"/>
      <c r="J32" s="20"/>
      <c r="K32" s="20"/>
      <c r="L32" s="20"/>
      <c r="M32" s="35"/>
      <c r="N32" s="22"/>
      <c r="O32" s="23"/>
    </row>
    <row r="33" spans="1:15" ht="15.75">
      <c r="A33" s="20"/>
      <c r="B33" s="21" t="str">
        <f>IF(T!$D$2=T!$M$2,M10,IF(T!$D$2=T!$N$2,N10,O10))</f>
        <v>The calculated p-value of the test for fit for normality executed for the sample distribution is 84.3%.</v>
      </c>
      <c r="C33" s="21"/>
      <c r="D33" s="21"/>
      <c r="E33" s="20"/>
      <c r="F33" s="20"/>
      <c r="G33" s="20"/>
      <c r="H33" s="20"/>
      <c r="I33" s="20"/>
      <c r="J33" s="20"/>
      <c r="K33" s="20"/>
      <c r="L33" s="20"/>
      <c r="M33" s="35"/>
      <c r="N33" s="22"/>
      <c r="O33" s="23"/>
    </row>
    <row r="34" spans="1:15" ht="15.75">
      <c r="A34" s="20"/>
      <c r="B34" s="20"/>
      <c r="C34" s="20"/>
      <c r="D34" s="20"/>
      <c r="E34" s="20"/>
      <c r="F34" s="20"/>
      <c r="G34" s="20"/>
      <c r="H34" s="20"/>
      <c r="I34" s="20"/>
      <c r="J34" s="20"/>
      <c r="K34" s="20"/>
      <c r="L34" s="20"/>
      <c r="M34" s="35"/>
      <c r="N34" s="22"/>
      <c r="O34" s="23"/>
    </row>
    <row r="35" spans="1:15" ht="47.25">
      <c r="A35" s="20"/>
      <c r="B35" s="2" t="str">
        <f>IF(T!$D$2=T!$M$2,M12,IF(T!$D$2=T!$N$2,N12,O12))</f>
        <v>What test should be used? Answer with the code given in the "Intro".</v>
      </c>
      <c r="C35" s="3"/>
      <c r="D35" s="20"/>
      <c r="E35" s="20"/>
      <c r="F35" s="20"/>
      <c r="G35" s="20"/>
      <c r="H35" s="20"/>
      <c r="I35" s="20"/>
      <c r="J35" s="20"/>
      <c r="K35" s="20"/>
      <c r="L35" s="20"/>
      <c r="M35" s="35"/>
      <c r="N35" s="22"/>
      <c r="O35" s="23"/>
    </row>
    <row r="36" spans="1:15" ht="47.25">
      <c r="A36" s="20"/>
      <c r="B36" s="2" t="str">
        <f>IF(T!$D$2=T!$M$2,M13,IF(T!$D$2=T!$N$2,N13,O13))</f>
        <v>Find the test statistic calculated from the sample.</v>
      </c>
      <c r="C36" s="3"/>
      <c r="D36" s="20"/>
      <c r="E36" s="20"/>
      <c r="F36" s="20"/>
      <c r="G36" s="20"/>
      <c r="H36" s="20"/>
      <c r="I36" s="20"/>
      <c r="J36" s="20"/>
      <c r="K36" s="20"/>
      <c r="L36" s="20"/>
      <c r="M36" s="35"/>
      <c r="N36" s="22"/>
      <c r="O36" s="23"/>
    </row>
    <row r="37" spans="1:15" ht="31.5">
      <c r="A37" s="20"/>
      <c r="B37" s="2" t="str">
        <f>IF(T!$D$2=T!$M$2,M14,IF(T!$D$2=T!$N$2,N14,O14))</f>
        <v>What is the two-tailed p-value of the sample?</v>
      </c>
      <c r="C37" s="3"/>
      <c r="D37" s="20"/>
      <c r="E37" s="20"/>
      <c r="F37" s="20"/>
      <c r="G37" s="20"/>
      <c r="H37" s="20"/>
      <c r="I37" s="20"/>
      <c r="J37" s="20"/>
      <c r="K37" s="20"/>
      <c r="L37" s="20"/>
      <c r="M37" s="35"/>
      <c r="N37" s="22"/>
      <c r="O37" s="23"/>
    </row>
    <row r="38" spans="1:15" ht="31.5">
      <c r="A38" s="20"/>
      <c r="B38" s="2" t="str">
        <f>IF(T!$D$2=T!$M$2,M15,IF(T!$D$2=T!$N$2,N15,O15))</f>
        <v>Give the critical test statistic.</v>
      </c>
      <c r="C38" s="3"/>
      <c r="D38" s="20"/>
      <c r="E38" s="20"/>
      <c r="F38" s="20"/>
      <c r="G38" s="20"/>
      <c r="H38" s="20"/>
      <c r="I38" s="20"/>
      <c r="J38" s="20"/>
      <c r="K38" s="20"/>
      <c r="L38" s="20"/>
      <c r="M38" s="35"/>
      <c r="N38" s="22"/>
      <c r="O38" s="23"/>
    </row>
    <row r="39" spans="1:15" ht="31.5">
      <c r="A39" s="20"/>
      <c r="B39" s="2" t="str">
        <f>IF(T!$D$2=T!$M$2,M16,IF(T!$D$2=T!$N$2,N16,O16))</f>
        <v>Should the null hypothesis be rejected? (yes=1, no=0)</v>
      </c>
      <c r="C39" s="3"/>
      <c r="D39" s="20"/>
      <c r="E39" s="20"/>
      <c r="F39" s="20"/>
      <c r="G39" s="20"/>
      <c r="H39" s="20"/>
      <c r="I39" s="20"/>
      <c r="J39" s="20"/>
      <c r="K39" s="20"/>
      <c r="L39" s="20"/>
      <c r="M39" s="35"/>
      <c r="N39" s="22"/>
      <c r="O39" s="23"/>
    </row>
    <row r="40" spans="1:15" ht="31.5">
      <c r="A40" s="20"/>
      <c r="B40" s="2" t="str">
        <f>IF(T!$D$2=T!$M$2,M17,IF(T!$D$2=T!$N$2,N17,O17))</f>
        <v>Is there a significant difference? (yes=1, no=0)</v>
      </c>
      <c r="C40" s="3"/>
      <c r="D40" s="20"/>
      <c r="E40" s="20"/>
      <c r="F40" s="20"/>
      <c r="G40" s="20"/>
      <c r="H40" s="20"/>
      <c r="I40" s="20"/>
      <c r="J40" s="20"/>
      <c r="K40" s="20"/>
      <c r="L40" s="20"/>
      <c r="M40" s="35"/>
      <c r="N40" s="22"/>
      <c r="O40" s="23"/>
    </row>
    <row r="41" spans="1:15" ht="31.5">
      <c r="A41" s="20"/>
      <c r="B41" s="2" t="str">
        <f>IF(T!$D$2=T!$M$2,M18,IF(T!$D$2=T!$N$2,N18,O18))</f>
        <v>What is the possible decision error?  (α=1, β=2)</v>
      </c>
      <c r="C41" s="3"/>
      <c r="D41" s="20"/>
      <c r="E41" s="20"/>
      <c r="F41" s="20"/>
      <c r="G41" s="20"/>
      <c r="H41" s="20"/>
      <c r="I41" s="20"/>
      <c r="J41" s="20"/>
      <c r="K41" s="20"/>
      <c r="L41" s="20"/>
      <c r="M41" s="35"/>
      <c r="N41" s="22"/>
      <c r="O41" s="23"/>
    </row>
    <row r="42" spans="1:15" ht="15.75">
      <c r="A42" s="20"/>
      <c r="B42" s="20"/>
      <c r="C42" s="20"/>
      <c r="D42" s="20"/>
      <c r="E42" s="20"/>
      <c r="F42" s="20"/>
      <c r="G42" s="20"/>
      <c r="H42" s="20"/>
      <c r="I42" s="20"/>
      <c r="J42" s="20"/>
      <c r="K42" s="20"/>
      <c r="L42" s="20"/>
      <c r="M42" s="35"/>
      <c r="N42" s="22"/>
      <c r="O42" s="23"/>
    </row>
    <row r="43" spans="1:15" ht="15.75">
      <c r="A43" s="20"/>
      <c r="B43" s="20"/>
      <c r="C43" s="20"/>
      <c r="D43" s="20"/>
      <c r="E43" s="20"/>
      <c r="F43" s="20"/>
      <c r="G43" s="20"/>
      <c r="H43" s="20"/>
      <c r="I43" s="20"/>
      <c r="J43" s="20"/>
      <c r="K43" s="20"/>
      <c r="L43" s="20"/>
      <c r="M43" s="35"/>
      <c r="N43" s="22"/>
      <c r="O43" s="23"/>
    </row>
    <row r="44" spans="1:15" ht="15.75">
      <c r="A44" s="20"/>
      <c r="B44" s="20"/>
      <c r="C44" s="20"/>
      <c r="D44" s="20"/>
      <c r="E44" s="20"/>
      <c r="F44" s="20"/>
      <c r="G44" s="20"/>
      <c r="H44" s="20"/>
      <c r="I44" s="20"/>
      <c r="J44" s="20"/>
      <c r="K44" s="20"/>
      <c r="L44" s="20"/>
      <c r="M44" s="35"/>
      <c r="N44" s="22"/>
      <c r="O44" s="23"/>
    </row>
    <row r="45" spans="1:15" ht="15.75">
      <c r="A45" s="20"/>
      <c r="B45" s="20"/>
      <c r="C45" s="20"/>
      <c r="D45" s="20"/>
      <c r="E45" s="20"/>
      <c r="F45" s="20"/>
      <c r="G45" s="20"/>
      <c r="H45" s="20"/>
      <c r="I45" s="20"/>
      <c r="J45" s="20"/>
      <c r="K45" s="20"/>
      <c r="L45" s="20"/>
      <c r="M45" s="35"/>
      <c r="N45" s="22"/>
      <c r="O45" s="23"/>
    </row>
    <row r="46" spans="1:15" ht="15.75">
      <c r="A46" s="20"/>
      <c r="B46" s="20"/>
      <c r="C46" s="20"/>
      <c r="D46" s="20"/>
      <c r="E46" s="20"/>
      <c r="F46" s="20"/>
      <c r="G46" s="20"/>
      <c r="H46" s="20"/>
      <c r="I46" s="20"/>
      <c r="J46" s="20"/>
      <c r="K46" s="20"/>
      <c r="L46" s="20"/>
      <c r="M46" s="35"/>
      <c r="N46" s="22"/>
      <c r="O46" s="23"/>
    </row>
    <row r="47" spans="1:15" ht="15.75">
      <c r="A47" s="20"/>
      <c r="B47" s="20"/>
      <c r="C47" s="20"/>
      <c r="D47" s="20"/>
      <c r="E47" s="20"/>
      <c r="F47" s="20"/>
      <c r="G47" s="20"/>
      <c r="H47" s="20"/>
      <c r="I47" s="20"/>
      <c r="J47" s="20"/>
      <c r="K47" s="20"/>
      <c r="L47" s="20"/>
      <c r="M47" s="35"/>
      <c r="N47" s="22"/>
      <c r="O47" s="23"/>
    </row>
    <row r="48" spans="1:15" ht="15.75">
      <c r="A48" s="20"/>
      <c r="B48" s="20"/>
      <c r="C48" s="20"/>
      <c r="D48" s="20"/>
      <c r="E48" s="20"/>
      <c r="F48" s="20"/>
      <c r="G48" s="20"/>
      <c r="H48" s="20"/>
      <c r="I48" s="20"/>
      <c r="J48" s="20"/>
      <c r="K48" s="20"/>
      <c r="L48" s="20"/>
      <c r="M48" s="35"/>
      <c r="N48" s="22"/>
      <c r="O48" s="23"/>
    </row>
    <row r="49" spans="1:15" ht="15.75">
      <c r="A49" s="20"/>
      <c r="B49" s="20"/>
      <c r="C49" s="20"/>
      <c r="D49" s="20"/>
      <c r="E49" s="20"/>
      <c r="F49" s="20"/>
      <c r="G49" s="20"/>
      <c r="H49" s="20"/>
      <c r="I49" s="20"/>
      <c r="J49" s="20"/>
      <c r="K49" s="20"/>
      <c r="L49" s="20"/>
      <c r="M49" s="35"/>
      <c r="N49" s="22"/>
      <c r="O49" s="23"/>
    </row>
    <row r="50" spans="1:15" ht="15.75">
      <c r="A50" s="20"/>
      <c r="B50" s="20"/>
      <c r="C50" s="20"/>
      <c r="D50" s="20"/>
      <c r="E50" s="20"/>
      <c r="F50" s="20"/>
      <c r="G50" s="20"/>
      <c r="H50" s="20"/>
      <c r="I50" s="20"/>
      <c r="J50" s="20"/>
      <c r="K50" s="20"/>
      <c r="L50" s="20"/>
      <c r="M50" s="35"/>
      <c r="N50" s="22"/>
      <c r="O50" s="23"/>
    </row>
    <row r="51" spans="1:15" ht="15.75">
      <c r="A51" s="20"/>
      <c r="B51" s="20"/>
      <c r="C51" s="20"/>
      <c r="D51" s="20"/>
      <c r="E51" s="20"/>
      <c r="F51" s="20"/>
      <c r="G51" s="20"/>
      <c r="H51" s="20"/>
      <c r="I51" s="20"/>
      <c r="J51" s="20"/>
      <c r="K51" s="20"/>
      <c r="L51" s="20"/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rgb="FFFF0000"/>
  </sheetPr>
  <dimension ref="A1:O51"/>
  <sheetViews>
    <sheetView workbookViewId="0"/>
  </sheetViews>
  <sheetFormatPr baseColWidth="10" defaultColWidth="0" defaultRowHeight="15" zeroHeight="1" x14ac:dyDescent="0"/>
  <cols>
    <col min="1" max="1" width="11" customWidth="1"/>
    <col min="2" max="2" width="30.83203125" customWidth="1"/>
    <col min="3" max="3" width="11" customWidth="1"/>
    <col min="4" max="4" width="35.6640625" customWidth="1"/>
    <col min="5" max="5" width="11" customWidth="1"/>
    <col min="6" max="6" width="32.6640625" customWidth="1"/>
    <col min="7" max="12" width="11" customWidth="1"/>
    <col min="13" max="15" width="60.83203125" hidden="1" customWidth="1"/>
    <col min="16" max="16384" width="11" hidden="1"/>
  </cols>
  <sheetData>
    <row r="1" spans="1:15" ht="15.75">
      <c r="A1" s="20"/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35"/>
      <c r="N1" s="22"/>
      <c r="O1" s="23"/>
    </row>
    <row r="2" spans="1:15" ht="15.75">
      <c r="A2" s="20"/>
      <c r="B2" s="21" t="str">
        <f>IF(T!$D$2=T!$M$2,M2,IF(T!$D$2=T!$N$2,N2,O2))</f>
        <v>We would like to know if the average blood sugar level of Hungarian people differs significantly from the 4.7 mM world average.</v>
      </c>
      <c r="C2" s="21"/>
      <c r="D2" s="21"/>
      <c r="E2" s="21"/>
      <c r="F2" s="21"/>
      <c r="G2" s="21"/>
      <c r="H2" s="21"/>
      <c r="I2" s="21"/>
      <c r="J2" s="21"/>
      <c r="K2" s="20"/>
      <c r="L2" s="20"/>
      <c r="M2" s="35" t="s">
        <v>511</v>
      </c>
      <c r="N2" s="22" t="s">
        <v>541</v>
      </c>
      <c r="O2" s="23" t="s">
        <v>525</v>
      </c>
    </row>
    <row r="3" spans="1:15" ht="15.75">
      <c r="A3" s="20"/>
      <c r="B3" s="21" t="str">
        <f>IF(T!$D$2=T!$M$2,M3,IF(T!$D$2=T!$N$2,N3,O3))</f>
        <v>Therefore, we measured the blood sugar level of 45 Hungarians.</v>
      </c>
      <c r="C3" s="21"/>
      <c r="D3" s="21"/>
      <c r="E3" s="21"/>
      <c r="F3" s="21"/>
      <c r="G3" s="21"/>
      <c r="H3" s="21"/>
      <c r="I3" s="21"/>
      <c r="J3" s="21"/>
      <c r="K3" s="20"/>
      <c r="L3" s="20"/>
      <c r="M3" s="35" t="s">
        <v>520</v>
      </c>
      <c r="N3" s="22" t="s">
        <v>542</v>
      </c>
      <c r="O3" s="23" t="s">
        <v>522</v>
      </c>
    </row>
    <row r="4" spans="1:15" ht="15.75">
      <c r="A4" s="20"/>
      <c r="B4" s="21" t="str">
        <f>IF(T!$D$2=T!$M$2,M4,IF(T!$D$2=T!$N$2,N4,O4))</f>
        <v>The results are shown in the following frequency table:</v>
      </c>
      <c r="C4" s="21"/>
      <c r="D4" s="21"/>
      <c r="E4" s="21"/>
      <c r="F4" s="21"/>
      <c r="G4" s="21"/>
      <c r="H4" s="21"/>
      <c r="I4" s="21"/>
      <c r="J4" s="21"/>
      <c r="K4" s="20"/>
      <c r="L4" s="20"/>
      <c r="M4" s="35" t="s">
        <v>521</v>
      </c>
      <c r="N4" s="22" t="s">
        <v>543</v>
      </c>
      <c r="O4" s="23" t="s">
        <v>523</v>
      </c>
    </row>
    <row r="5" spans="1:15" ht="15.75">
      <c r="A5" s="20"/>
      <c r="B5" s="20"/>
      <c r="C5" s="20"/>
      <c r="D5" s="20"/>
      <c r="E5" s="20"/>
      <c r="F5" s="20"/>
      <c r="G5" s="20"/>
      <c r="H5" s="20"/>
      <c r="I5" s="20"/>
      <c r="J5" s="20"/>
      <c r="K5" s="20"/>
      <c r="L5" s="20"/>
      <c r="M5" s="35"/>
      <c r="N5" s="22"/>
      <c r="O5" s="23"/>
    </row>
    <row r="6" spans="1:15" ht="30">
      <c r="A6" s="20"/>
      <c r="B6" s="1" t="str">
        <f>IF(T!$D$2=T!$M$2,M6,IF(T!$D$2=T!$N$2,N6,O6))</f>
        <v>Blood sugar level _x000D_(mM)</v>
      </c>
      <c r="C6" s="1" t="str">
        <f>IF(T!$D$2=T!$M$2,M7,IF(T!$D$2=T!$N$2,N7,O7))</f>
        <v>Frequency</v>
      </c>
      <c r="D6" s="20"/>
      <c r="E6" s="20"/>
      <c r="F6" s="20" t="s">
        <v>514</v>
      </c>
      <c r="G6" s="20" t="s">
        <v>516</v>
      </c>
      <c r="H6" s="20"/>
      <c r="I6" s="20"/>
      <c r="J6" s="20"/>
      <c r="K6" s="20"/>
      <c r="L6" s="20"/>
      <c r="M6" s="36" t="s">
        <v>545</v>
      </c>
      <c r="N6" s="24" t="s">
        <v>546</v>
      </c>
      <c r="O6" s="25" t="s">
        <v>547</v>
      </c>
    </row>
    <row r="7" spans="1:15" ht="15.75">
      <c r="A7" s="20"/>
      <c r="B7" s="1">
        <v>3.7</v>
      </c>
      <c r="C7" s="1">
        <v>1</v>
      </c>
      <c r="D7" s="20"/>
      <c r="E7" s="20"/>
      <c r="F7" s="20">
        <f t="shared" ref="F7:F28" si="0">C7*B7</f>
        <v>3.7</v>
      </c>
      <c r="G7" s="20">
        <f t="shared" ref="G7:G28" si="1">C7*(B7-$G$32)^2</f>
        <v>1.0494864197530851</v>
      </c>
      <c r="H7" s="20"/>
      <c r="I7" s="20"/>
      <c r="J7" s="20"/>
      <c r="K7" s="20"/>
      <c r="L7" s="20"/>
      <c r="M7" s="35" t="s">
        <v>512</v>
      </c>
      <c r="N7" s="22" t="s">
        <v>544</v>
      </c>
      <c r="O7" s="23" t="s">
        <v>524</v>
      </c>
    </row>
    <row r="8" spans="1:15" ht="15.75">
      <c r="A8" s="20"/>
      <c r="B8" s="1">
        <v>3.8</v>
      </c>
      <c r="C8" s="1">
        <v>0</v>
      </c>
      <c r="D8" s="20"/>
      <c r="E8" s="20"/>
      <c r="F8" s="20">
        <f t="shared" si="0"/>
        <v>0</v>
      </c>
      <c r="G8" s="20">
        <f t="shared" si="1"/>
        <v>0</v>
      </c>
      <c r="H8" s="20"/>
      <c r="I8" s="20"/>
      <c r="J8" s="20"/>
      <c r="K8" s="20"/>
      <c r="L8" s="20"/>
      <c r="M8" s="35"/>
      <c r="N8" s="22"/>
      <c r="O8" s="23"/>
    </row>
    <row r="9" spans="1:15" ht="15.75">
      <c r="A9" s="20"/>
      <c r="B9" s="1">
        <v>3.9</v>
      </c>
      <c r="C9" s="1">
        <v>1</v>
      </c>
      <c r="D9" s="20"/>
      <c r="E9" s="20"/>
      <c r="F9" s="20">
        <f t="shared" si="0"/>
        <v>3.9</v>
      </c>
      <c r="G9" s="20">
        <f t="shared" si="1"/>
        <v>0.67970864197530811</v>
      </c>
      <c r="H9" s="20"/>
      <c r="I9" s="20"/>
      <c r="J9" s="20"/>
      <c r="K9" s="20"/>
      <c r="L9" s="20"/>
      <c r="M9" s="35" t="s">
        <v>513</v>
      </c>
      <c r="N9" s="22" t="s">
        <v>548</v>
      </c>
      <c r="O9" s="23" t="s">
        <v>526</v>
      </c>
    </row>
    <row r="10" spans="1:15" ht="15.75">
      <c r="A10" s="20"/>
      <c r="B10" s="1">
        <v>4</v>
      </c>
      <c r="C10" s="1">
        <v>0</v>
      </c>
      <c r="D10" s="20"/>
      <c r="E10" s="20"/>
      <c r="F10" s="20">
        <f t="shared" si="0"/>
        <v>0</v>
      </c>
      <c r="G10" s="20">
        <f t="shared" si="1"/>
        <v>0</v>
      </c>
      <c r="H10" s="20"/>
      <c r="I10" s="20"/>
      <c r="J10" s="20"/>
      <c r="K10" s="20"/>
      <c r="L10" s="20"/>
      <c r="M10" s="35" t="s">
        <v>527</v>
      </c>
      <c r="N10" s="22" t="s">
        <v>549</v>
      </c>
      <c r="O10" s="23" t="s">
        <v>528</v>
      </c>
    </row>
    <row r="11" spans="1:15" ht="15.75">
      <c r="A11" s="20"/>
      <c r="B11" s="1">
        <v>4.0999999999999996</v>
      </c>
      <c r="C11" s="1">
        <v>2</v>
      </c>
      <c r="D11" s="20"/>
      <c r="E11" s="20"/>
      <c r="F11" s="20">
        <f t="shared" si="0"/>
        <v>8.1999999999999993</v>
      </c>
      <c r="G11" s="20">
        <f t="shared" si="1"/>
        <v>0.77986172839506152</v>
      </c>
      <c r="H11" s="20"/>
      <c r="I11" s="20"/>
      <c r="J11" s="20"/>
      <c r="K11" s="20"/>
      <c r="L11" s="20"/>
      <c r="M11" s="35"/>
      <c r="N11" s="22"/>
      <c r="O11" s="23"/>
    </row>
    <row r="12" spans="1:15" ht="15.75">
      <c r="A12" s="20"/>
      <c r="B12" s="1">
        <v>4.2</v>
      </c>
      <c r="C12" s="1">
        <v>3</v>
      </c>
      <c r="D12" s="20"/>
      <c r="E12" s="20"/>
      <c r="F12" s="20">
        <f t="shared" si="0"/>
        <v>12.600000000000001</v>
      </c>
      <c r="G12" s="20">
        <f t="shared" si="1"/>
        <v>0.82512592592592404</v>
      </c>
      <c r="H12" s="20"/>
      <c r="I12" s="20"/>
      <c r="J12" s="20"/>
      <c r="K12" s="20"/>
      <c r="L12" s="20"/>
      <c r="M12" s="35" t="s">
        <v>12</v>
      </c>
      <c r="N12" s="22" t="s">
        <v>469</v>
      </c>
      <c r="O12" s="23" t="s">
        <v>470</v>
      </c>
    </row>
    <row r="13" spans="1:15" ht="15.75">
      <c r="A13" s="20"/>
      <c r="B13" s="1">
        <v>4.3</v>
      </c>
      <c r="C13" s="1">
        <v>3</v>
      </c>
      <c r="D13" s="20"/>
      <c r="E13" s="20"/>
      <c r="F13" s="20">
        <f t="shared" si="0"/>
        <v>12.899999999999999</v>
      </c>
      <c r="G13" s="20">
        <f t="shared" si="1"/>
        <v>0.54045925925925853</v>
      </c>
      <c r="H13" s="20"/>
      <c r="I13" s="20"/>
      <c r="J13" s="20"/>
      <c r="K13" s="20"/>
      <c r="L13" s="20"/>
      <c r="M13" s="35" t="s">
        <v>85</v>
      </c>
      <c r="N13" s="22" t="s">
        <v>529</v>
      </c>
      <c r="O13" s="23" t="s">
        <v>196</v>
      </c>
    </row>
    <row r="14" spans="1:15" ht="15.75">
      <c r="A14" s="20"/>
      <c r="B14" s="1">
        <v>4.4000000000000004</v>
      </c>
      <c r="C14" s="1">
        <v>1</v>
      </c>
      <c r="D14" s="20"/>
      <c r="E14" s="20"/>
      <c r="F14" s="20">
        <f t="shared" si="0"/>
        <v>4.4000000000000004</v>
      </c>
      <c r="G14" s="20">
        <f t="shared" si="1"/>
        <v>0.10526419753086368</v>
      </c>
      <c r="H14" s="20"/>
      <c r="I14" s="20"/>
      <c r="J14" s="20"/>
      <c r="K14" s="20"/>
      <c r="L14" s="20"/>
      <c r="M14" s="35" t="s">
        <v>518</v>
      </c>
      <c r="N14" s="22" t="s">
        <v>530</v>
      </c>
      <c r="O14" s="23" t="s">
        <v>531</v>
      </c>
    </row>
    <row r="15" spans="1:15" ht="15.75">
      <c r="A15" s="20"/>
      <c r="B15" s="1">
        <v>4.5</v>
      </c>
      <c r="C15" s="1">
        <v>4</v>
      </c>
      <c r="D15" s="20"/>
      <c r="E15" s="20"/>
      <c r="F15" s="20">
        <f t="shared" si="0"/>
        <v>18</v>
      </c>
      <c r="G15" s="20">
        <f t="shared" si="1"/>
        <v>0.20150123456790045</v>
      </c>
      <c r="H15" s="20"/>
      <c r="I15" s="20"/>
      <c r="J15" s="20"/>
      <c r="K15" s="20"/>
      <c r="L15" s="20"/>
      <c r="M15" s="35" t="s">
        <v>96</v>
      </c>
      <c r="N15" s="22" t="s">
        <v>532</v>
      </c>
      <c r="O15" s="23" t="s">
        <v>503</v>
      </c>
    </row>
    <row r="16" spans="1:15" ht="15.75">
      <c r="A16" s="20"/>
      <c r="B16" s="1">
        <v>4.5999999999999996</v>
      </c>
      <c r="C16" s="1">
        <v>5</v>
      </c>
      <c r="D16" s="20"/>
      <c r="E16" s="20"/>
      <c r="F16" s="20">
        <f t="shared" si="0"/>
        <v>23</v>
      </c>
      <c r="G16" s="20">
        <f t="shared" si="1"/>
        <v>7.7432098765431986E-2</v>
      </c>
      <c r="H16" s="20"/>
      <c r="I16" s="20"/>
      <c r="J16" s="20"/>
      <c r="K16" s="20"/>
      <c r="L16" s="20"/>
      <c r="M16" s="35" t="s">
        <v>97</v>
      </c>
      <c r="N16" s="22" t="s">
        <v>183</v>
      </c>
      <c r="O16" s="23" t="s">
        <v>199</v>
      </c>
    </row>
    <row r="17" spans="1:15" ht="15.75">
      <c r="A17" s="20"/>
      <c r="B17" s="1">
        <v>4.7</v>
      </c>
      <c r="C17" s="1">
        <v>3</v>
      </c>
      <c r="D17" s="20"/>
      <c r="E17" s="20"/>
      <c r="F17" s="20">
        <f t="shared" si="0"/>
        <v>14.100000000000001</v>
      </c>
      <c r="G17" s="20">
        <f t="shared" si="1"/>
        <v>1.7925925925925015E-3</v>
      </c>
      <c r="H17" s="20"/>
      <c r="I17" s="20"/>
      <c r="J17" s="20"/>
      <c r="K17" s="20"/>
      <c r="L17" s="20"/>
      <c r="M17" s="35" t="s">
        <v>171</v>
      </c>
      <c r="N17" s="22" t="s">
        <v>533</v>
      </c>
      <c r="O17" s="23" t="s">
        <v>534</v>
      </c>
    </row>
    <row r="18" spans="1:15" ht="15.75">
      <c r="A18" s="20"/>
      <c r="B18" s="1">
        <v>4.8</v>
      </c>
      <c r="C18" s="1">
        <v>5</v>
      </c>
      <c r="D18" s="20"/>
      <c r="E18" s="20"/>
      <c r="F18" s="20">
        <f t="shared" si="0"/>
        <v>24</v>
      </c>
      <c r="G18" s="20">
        <f t="shared" si="1"/>
        <v>2.8543209876543411E-2</v>
      </c>
      <c r="H18" s="20"/>
      <c r="I18" s="20"/>
      <c r="J18" s="20"/>
      <c r="K18" s="20"/>
      <c r="L18" s="20"/>
      <c r="M18" s="35" t="s">
        <v>54</v>
      </c>
      <c r="N18" s="22" t="s">
        <v>185</v>
      </c>
      <c r="O18" s="23" t="s">
        <v>201</v>
      </c>
    </row>
    <row r="19" spans="1:15" ht="15.75">
      <c r="A19" s="20"/>
      <c r="B19" s="1">
        <v>4.9000000000000004</v>
      </c>
      <c r="C19" s="1">
        <v>4</v>
      </c>
      <c r="D19" s="20"/>
      <c r="E19" s="20"/>
      <c r="F19" s="20">
        <f t="shared" si="0"/>
        <v>19.600000000000001</v>
      </c>
      <c r="G19" s="20">
        <f t="shared" si="1"/>
        <v>0.12327901234568013</v>
      </c>
      <c r="H19" s="20"/>
      <c r="I19" s="20"/>
      <c r="J19" s="20"/>
      <c r="K19" s="20"/>
      <c r="L19" s="20"/>
      <c r="M19" s="35"/>
      <c r="N19" s="22"/>
      <c r="O19" s="23"/>
    </row>
    <row r="20" spans="1:15" ht="15.75">
      <c r="A20" s="20"/>
      <c r="B20" s="1">
        <v>5</v>
      </c>
      <c r="C20" s="1">
        <v>3</v>
      </c>
      <c r="D20" s="20"/>
      <c r="E20" s="20"/>
      <c r="F20" s="20">
        <f t="shared" si="0"/>
        <v>15</v>
      </c>
      <c r="G20" s="20">
        <f t="shared" si="1"/>
        <v>0.22779259259259332</v>
      </c>
      <c r="H20" s="20"/>
      <c r="I20" s="20"/>
      <c r="J20" s="20"/>
      <c r="K20" s="20"/>
      <c r="L20" s="20"/>
      <c r="M20" s="35" t="s">
        <v>515</v>
      </c>
      <c r="N20" s="22" t="s">
        <v>538</v>
      </c>
      <c r="O20" s="23" t="s">
        <v>535</v>
      </c>
    </row>
    <row r="21" spans="1:15" ht="15.75">
      <c r="A21" s="20"/>
      <c r="B21" s="1">
        <v>5.0999999999999996</v>
      </c>
      <c r="C21" s="1">
        <v>2</v>
      </c>
      <c r="D21" s="20"/>
      <c r="E21" s="20"/>
      <c r="F21" s="20">
        <f t="shared" si="0"/>
        <v>10.199999999999999</v>
      </c>
      <c r="G21" s="20">
        <f t="shared" si="1"/>
        <v>0.28208395061728408</v>
      </c>
      <c r="H21" s="20"/>
      <c r="I21" s="20"/>
      <c r="J21" s="20"/>
      <c r="K21" s="20"/>
      <c r="L21" s="20"/>
      <c r="M21" s="35" t="s">
        <v>170</v>
      </c>
      <c r="N21" s="22" t="s">
        <v>476</v>
      </c>
      <c r="O21" s="23" t="s">
        <v>481</v>
      </c>
    </row>
    <row r="22" spans="1:15" ht="15.75">
      <c r="A22" s="20"/>
      <c r="B22" s="1">
        <v>5.2</v>
      </c>
      <c r="C22" s="1">
        <v>2</v>
      </c>
      <c r="D22" s="20"/>
      <c r="E22" s="20"/>
      <c r="F22" s="20">
        <f t="shared" si="0"/>
        <v>10.4</v>
      </c>
      <c r="G22" s="20">
        <f t="shared" si="1"/>
        <v>0.45230617283950736</v>
      </c>
      <c r="H22" s="20"/>
      <c r="I22" s="20"/>
      <c r="J22" s="20"/>
      <c r="K22" s="20"/>
      <c r="L22" s="20"/>
      <c r="M22" s="35" t="s">
        <v>164</v>
      </c>
      <c r="N22" s="22" t="s">
        <v>539</v>
      </c>
      <c r="O22" s="23" t="s">
        <v>536</v>
      </c>
    </row>
    <row r="23" spans="1:15" ht="15.75">
      <c r="A23" s="20"/>
      <c r="B23" s="1">
        <v>5.3</v>
      </c>
      <c r="C23" s="1">
        <v>3</v>
      </c>
      <c r="D23" s="20"/>
      <c r="E23" s="20"/>
      <c r="F23" s="20">
        <f t="shared" si="0"/>
        <v>15.899999999999999</v>
      </c>
      <c r="G23" s="20">
        <f t="shared" si="1"/>
        <v>0.99379259259259345</v>
      </c>
      <c r="H23" s="20"/>
      <c r="I23" s="20"/>
      <c r="J23" s="20"/>
      <c r="K23" s="20"/>
      <c r="L23" s="20"/>
      <c r="M23" s="35" t="s">
        <v>165</v>
      </c>
      <c r="N23" s="22" t="s">
        <v>400</v>
      </c>
      <c r="O23" s="23" t="s">
        <v>441</v>
      </c>
    </row>
    <row r="24" spans="1:15" ht="15.75">
      <c r="A24" s="20"/>
      <c r="B24" s="1">
        <v>5.4</v>
      </c>
      <c r="C24" s="1">
        <v>1</v>
      </c>
      <c r="D24" s="20"/>
      <c r="E24" s="20"/>
      <c r="F24" s="20">
        <f t="shared" si="0"/>
        <v>5.4</v>
      </c>
      <c r="G24" s="20">
        <f t="shared" si="1"/>
        <v>0.4563753086419764</v>
      </c>
      <c r="H24" s="20"/>
      <c r="I24" s="20"/>
      <c r="J24" s="20"/>
      <c r="K24" s="20"/>
      <c r="L24" s="20"/>
      <c r="M24" s="35" t="s">
        <v>517</v>
      </c>
      <c r="N24" s="22" t="s">
        <v>401</v>
      </c>
      <c r="O24" s="23" t="s">
        <v>442</v>
      </c>
    </row>
    <row r="25" spans="1:15" ht="15.75">
      <c r="A25" s="20"/>
      <c r="B25" s="1">
        <v>5.5</v>
      </c>
      <c r="C25" s="1">
        <v>1</v>
      </c>
      <c r="D25" s="20"/>
      <c r="E25" s="20"/>
      <c r="F25" s="20">
        <f t="shared" si="0"/>
        <v>5.5</v>
      </c>
      <c r="G25" s="20">
        <f t="shared" si="1"/>
        <v>0.60148641975308714</v>
      </c>
      <c r="H25" s="20"/>
      <c r="I25" s="20"/>
      <c r="J25" s="20"/>
      <c r="K25" s="20"/>
      <c r="L25" s="20"/>
      <c r="M25" s="35" t="s">
        <v>519</v>
      </c>
      <c r="N25" s="22" t="s">
        <v>540</v>
      </c>
      <c r="O25" s="23" t="s">
        <v>537</v>
      </c>
    </row>
    <row r="26" spans="1:15" ht="15.75">
      <c r="A26" s="20"/>
      <c r="B26" s="1">
        <v>5.6</v>
      </c>
      <c r="C26" s="1">
        <v>0</v>
      </c>
      <c r="D26" s="20"/>
      <c r="E26" s="20"/>
      <c r="F26" s="20">
        <f t="shared" si="0"/>
        <v>0</v>
      </c>
      <c r="G26" s="20">
        <f t="shared" si="1"/>
        <v>0</v>
      </c>
      <c r="H26" s="20"/>
      <c r="I26" s="20"/>
      <c r="J26" s="20"/>
      <c r="K26" s="20"/>
      <c r="L26" s="20"/>
      <c r="M26" s="35"/>
      <c r="N26" s="22"/>
      <c r="O26" s="23"/>
    </row>
    <row r="27" spans="1:15" ht="15.75">
      <c r="A27" s="20"/>
      <c r="B27" s="1">
        <v>5.7</v>
      </c>
      <c r="C27" s="1">
        <v>0</v>
      </c>
      <c r="D27" s="20"/>
      <c r="E27" s="20"/>
      <c r="F27" s="20">
        <f t="shared" si="0"/>
        <v>0</v>
      </c>
      <c r="G27" s="20">
        <f t="shared" si="1"/>
        <v>0</v>
      </c>
      <c r="H27" s="20"/>
      <c r="I27" s="20"/>
      <c r="J27" s="20"/>
      <c r="K27" s="20"/>
      <c r="L27" s="20"/>
      <c r="M27" s="35"/>
      <c r="N27" s="22"/>
      <c r="O27" s="23"/>
    </row>
    <row r="28" spans="1:15" ht="15.75">
      <c r="A28" s="20"/>
      <c r="B28" s="1">
        <v>5.8</v>
      </c>
      <c r="C28" s="1">
        <v>1</v>
      </c>
      <c r="D28" s="20"/>
      <c r="E28" s="20"/>
      <c r="F28" s="20">
        <f t="shared" si="0"/>
        <v>5.8</v>
      </c>
      <c r="G28" s="20">
        <f t="shared" si="1"/>
        <v>1.1568197530864204</v>
      </c>
      <c r="H28" s="20"/>
      <c r="I28" s="20"/>
      <c r="J28" s="20"/>
      <c r="K28" s="20"/>
      <c r="L28" s="20"/>
      <c r="M28" s="35"/>
      <c r="N28" s="22"/>
      <c r="O28" s="23"/>
    </row>
    <row r="29" spans="1:15" ht="15.75">
      <c r="A29" s="20"/>
      <c r="B29" s="20"/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35"/>
      <c r="N29" s="22"/>
      <c r="O29" s="23"/>
    </row>
    <row r="30" spans="1:15" ht="15.75">
      <c r="A30" s="20"/>
      <c r="B30" s="20"/>
      <c r="C30" s="20">
        <f>SUM(C7:C28)</f>
        <v>45</v>
      </c>
      <c r="D30" s="20"/>
      <c r="E30" s="20"/>
      <c r="F30" s="20">
        <f>SUM(F7:F28)</f>
        <v>212.6</v>
      </c>
      <c r="G30" s="20">
        <f>SUM(G7:G28)</f>
        <v>8.583111111111112</v>
      </c>
      <c r="H30" s="20"/>
      <c r="I30" s="20"/>
      <c r="J30" s="20"/>
      <c r="K30" s="20"/>
      <c r="L30" s="20"/>
      <c r="M30" s="35"/>
      <c r="N30" s="22"/>
      <c r="O30" s="23"/>
    </row>
    <row r="31" spans="1:15" ht="15.75">
      <c r="A31" s="20"/>
      <c r="B31" s="20"/>
      <c r="C31" s="20"/>
      <c r="D31" s="20"/>
      <c r="E31" s="20"/>
      <c r="F31" s="20"/>
      <c r="G31" s="20"/>
      <c r="H31" s="20"/>
      <c r="I31" s="20"/>
      <c r="J31" s="20"/>
      <c r="K31" s="20"/>
      <c r="L31" s="20"/>
      <c r="M31" s="35"/>
      <c r="N31" s="22"/>
      <c r="O31" s="23"/>
    </row>
    <row r="32" spans="1:15" ht="15.75">
      <c r="A32" s="20"/>
      <c r="B32" s="21" t="str">
        <f>IF(T!$D$2=T!$M$2,M9,IF(T!$D$2=T!$N$2,N9,O9))</f>
        <v>Is there a significant difference at 99% confidence level?</v>
      </c>
      <c r="C32" s="21"/>
      <c r="D32" s="21"/>
      <c r="E32" s="20"/>
      <c r="F32" s="20" t="str">
        <f>IF(T!$D$2=T!$M$2,M20,IF(T!$D$2=T!$N$2,N20,O20))</f>
        <v>mean (xm):</v>
      </c>
      <c r="G32" s="20">
        <f>F30/C30</f>
        <v>4.724444444444444</v>
      </c>
      <c r="H32" s="20"/>
      <c r="I32" s="20"/>
      <c r="J32" s="20"/>
      <c r="K32" s="20"/>
      <c r="L32" s="20"/>
      <c r="M32" s="35"/>
      <c r="N32" s="22"/>
      <c r="O32" s="23"/>
    </row>
    <row r="33" spans="1:15" ht="15.75">
      <c r="A33" s="20"/>
      <c r="B33" s="21" t="str">
        <f>IF(T!$D$2=T!$M$2,M10,IF(T!$D$2=T!$N$2,N10,O10))</f>
        <v>The calculated p-value of the test for fit for normality executed for the sample distribution is 84.3%.</v>
      </c>
      <c r="C33" s="21"/>
      <c r="D33" s="21"/>
      <c r="E33" s="20"/>
      <c r="F33" s="20" t="str">
        <f>IF(T!$D$2=T!$M$2,M21,IF(T!$D$2=T!$N$2,N21,O21))</f>
        <v>estimation of the variance:</v>
      </c>
      <c r="G33" s="20">
        <f>G30/(C30-1)</f>
        <v>0.19507070707070709</v>
      </c>
      <c r="H33" s="20"/>
      <c r="I33" s="20"/>
      <c r="J33" s="20"/>
      <c r="K33" s="20"/>
      <c r="L33" s="20"/>
      <c r="M33" s="35"/>
      <c r="N33" s="22"/>
      <c r="O33" s="23"/>
    </row>
    <row r="34" spans="1:15" ht="15.75">
      <c r="A34" s="20"/>
      <c r="B34" s="20"/>
      <c r="C34" s="20"/>
      <c r="D34" s="20"/>
      <c r="E34" s="20"/>
      <c r="F34" s="20" t="str">
        <f>IF(T!$D$2=T!$M$2,M22,IF(T!$D$2=T!$N$2,N22,O22))</f>
        <v>estimation of the standard deviation:</v>
      </c>
      <c r="G34" s="20">
        <f>SQRT(G33)</f>
        <v>0.44166809605257551</v>
      </c>
      <c r="H34" s="20"/>
      <c r="I34" s="20"/>
      <c r="J34" s="20"/>
      <c r="K34" s="20"/>
      <c r="L34" s="20"/>
      <c r="M34" s="35"/>
      <c r="N34" s="22"/>
      <c r="O34" s="23"/>
    </row>
    <row r="35" spans="1:15" ht="47.25">
      <c r="A35" s="20"/>
      <c r="B35" s="2" t="str">
        <f>IF(T!$D$2=T!$M$2,M12,IF(T!$D$2=T!$N$2,N12,O12))</f>
        <v>What test should be used? Answer with the code given in the "Intro".</v>
      </c>
      <c r="C35" s="3" t="s">
        <v>11</v>
      </c>
      <c r="D35" s="20"/>
      <c r="E35" s="20"/>
      <c r="F35" s="20" t="str">
        <f>IF(T!$D$2=T!$M$2,M23,IF(T!$D$2=T!$N$2,N23,O23))</f>
        <v>standard error:</v>
      </c>
      <c r="G35" s="20">
        <f>G34/SQRT(C30)</f>
        <v>6.5839992417764351E-2</v>
      </c>
      <c r="H35" s="20"/>
      <c r="I35" s="20"/>
      <c r="J35" s="20"/>
      <c r="K35" s="20"/>
      <c r="L35" s="20"/>
      <c r="M35" s="35"/>
      <c r="N35" s="22"/>
      <c r="O35" s="23"/>
    </row>
    <row r="36" spans="1:15" ht="47.25">
      <c r="A36" s="20"/>
      <c r="B36" s="2" t="str">
        <f>IF(T!$D$2=T!$M$2,M13,IF(T!$D$2=T!$N$2,N13,O13))</f>
        <v>Find the test statistic calculated from the sample.</v>
      </c>
      <c r="C36" s="3">
        <f>G36</f>
        <v>0.37127046262916102</v>
      </c>
      <c r="D36" s="20"/>
      <c r="E36" s="20"/>
      <c r="F36" s="20" t="str">
        <f>IF(T!$D$2=T!$M$2,M24,IF(T!$D$2=T!$N$2,N24,O24))</f>
        <v>sample t-value:</v>
      </c>
      <c r="G36" s="20">
        <f>(G32-4.7)/G35</f>
        <v>0.37127046262916102</v>
      </c>
      <c r="H36" s="20"/>
      <c r="I36" s="20"/>
      <c r="J36" s="20"/>
      <c r="K36" s="20"/>
      <c r="L36" s="20"/>
      <c r="M36" s="35"/>
      <c r="N36" s="22"/>
      <c r="O36" s="23"/>
    </row>
    <row r="37" spans="1:15" ht="31.5">
      <c r="A37" s="20"/>
      <c r="B37" s="2" t="str">
        <f>IF(T!$D$2=T!$M$2,M14,IF(T!$D$2=T!$N$2,N14,O14))</f>
        <v>What is the two-tailed p-value of the sample?</v>
      </c>
      <c r="C37" s="3">
        <f>G37</f>
        <v>0.71221788198101865</v>
      </c>
      <c r="D37" s="20"/>
      <c r="E37" s="20"/>
      <c r="F37" s="20" t="str">
        <f>IF(T!$D$2=T!$M$2,M25,IF(T!$D$2=T!$N$2,N25,O25))</f>
        <v>sample p-value (2 tail):</v>
      </c>
      <c r="G37" s="20">
        <f>_xlfn.T.DIST.2T(G36,C30-1)</f>
        <v>0.71221788198101865</v>
      </c>
      <c r="H37" s="20"/>
      <c r="I37" s="20"/>
      <c r="J37" s="20"/>
      <c r="K37" s="20"/>
      <c r="L37" s="20"/>
      <c r="M37" s="35"/>
      <c r="N37" s="22"/>
      <c r="O37" s="23"/>
    </row>
    <row r="38" spans="1:15" ht="31.5">
      <c r="A38" s="20"/>
      <c r="B38" s="2" t="str">
        <f>IF(T!$D$2=T!$M$2,M15,IF(T!$D$2=T!$N$2,N15,O15))</f>
        <v>Give the critical test statistic.</v>
      </c>
      <c r="C38" s="3">
        <f>_xlfn.T.INV.2T(1%,C30-1)</f>
        <v>2.6922782656930231</v>
      </c>
      <c r="D38" s="20"/>
      <c r="E38" s="20"/>
      <c r="F38" s="20"/>
      <c r="G38" s="20"/>
      <c r="H38" s="20"/>
      <c r="I38" s="20"/>
      <c r="J38" s="20"/>
      <c r="K38" s="20"/>
      <c r="L38" s="20"/>
      <c r="M38" s="35"/>
      <c r="N38" s="22"/>
      <c r="O38" s="23"/>
    </row>
    <row r="39" spans="1:15" ht="31.5">
      <c r="A39" s="20"/>
      <c r="B39" s="2" t="str">
        <f>IF(T!$D$2=T!$M$2,M16,IF(T!$D$2=T!$N$2,N16,O16))</f>
        <v>Should the null hypothesis be rejected? (yes=1, no=0)</v>
      </c>
      <c r="C39" s="3">
        <v>0</v>
      </c>
      <c r="D39" s="20"/>
      <c r="E39" s="20"/>
      <c r="F39" s="20"/>
      <c r="G39" s="20"/>
      <c r="H39" s="20"/>
      <c r="I39" s="20"/>
      <c r="J39" s="20"/>
      <c r="K39" s="20"/>
      <c r="L39" s="20"/>
      <c r="M39" s="35"/>
      <c r="N39" s="22"/>
      <c r="O39" s="23"/>
    </row>
    <row r="40" spans="1:15" ht="31.5">
      <c r="A40" s="20"/>
      <c r="B40" s="2" t="str">
        <f>IF(T!$D$2=T!$M$2,M17,IF(T!$D$2=T!$N$2,N17,O17))</f>
        <v>Is there a significant difference? (yes=1, no=0)</v>
      </c>
      <c r="C40" s="3">
        <v>0</v>
      </c>
      <c r="D40" s="20"/>
      <c r="E40" s="20"/>
      <c r="F40" s="20"/>
      <c r="G40" s="20"/>
      <c r="H40" s="20"/>
      <c r="I40" s="20"/>
      <c r="J40" s="20"/>
      <c r="K40" s="20"/>
      <c r="L40" s="20"/>
      <c r="M40" s="35"/>
      <c r="N40" s="22"/>
      <c r="O40" s="23"/>
    </row>
    <row r="41" spans="1:15" ht="31.5">
      <c r="A41" s="20"/>
      <c r="B41" s="2" t="str">
        <f>IF(T!$D$2=T!$M$2,M18,IF(T!$D$2=T!$N$2,N18,O18))</f>
        <v>What is the possible decision error?  (α=1, β=2)</v>
      </c>
      <c r="C41" s="3">
        <v>2</v>
      </c>
      <c r="D41" s="20"/>
      <c r="E41" s="20"/>
      <c r="F41" s="20"/>
      <c r="G41" s="20"/>
      <c r="H41" s="20"/>
      <c r="I41" s="20"/>
      <c r="J41" s="20"/>
      <c r="K41" s="20"/>
      <c r="L41" s="20"/>
      <c r="M41" s="35"/>
      <c r="N41" s="22"/>
      <c r="O41" s="23"/>
    </row>
    <row r="42" spans="1:15" ht="15.75">
      <c r="A42" s="20"/>
      <c r="B42" s="20"/>
      <c r="C42" s="20"/>
      <c r="D42" s="20"/>
      <c r="E42" s="20"/>
      <c r="F42" s="20"/>
      <c r="G42" s="20"/>
      <c r="H42" s="20"/>
      <c r="I42" s="20"/>
      <c r="J42" s="20"/>
      <c r="K42" s="20"/>
      <c r="L42" s="20"/>
      <c r="M42" s="35"/>
      <c r="N42" s="22"/>
      <c r="O42" s="23"/>
    </row>
    <row r="43" spans="1:15" ht="15.75">
      <c r="A43" s="20"/>
      <c r="B43" s="20"/>
      <c r="C43" s="20"/>
      <c r="D43" s="20"/>
      <c r="E43" s="20"/>
      <c r="F43" s="20"/>
      <c r="G43" s="20"/>
      <c r="H43" s="20"/>
      <c r="I43" s="20"/>
      <c r="J43" s="20"/>
      <c r="K43" s="20"/>
      <c r="L43" s="20"/>
      <c r="M43" s="35"/>
      <c r="N43" s="22"/>
      <c r="O43" s="23"/>
    </row>
    <row r="44" spans="1:15" ht="15.75">
      <c r="A44" s="20"/>
      <c r="B44" s="20"/>
      <c r="C44" s="20"/>
      <c r="D44" s="20"/>
      <c r="E44" s="20"/>
      <c r="F44" s="20"/>
      <c r="G44" s="20"/>
      <c r="H44" s="20"/>
      <c r="I44" s="20"/>
      <c r="J44" s="20"/>
      <c r="K44" s="20"/>
      <c r="L44" s="20"/>
      <c r="M44" s="35"/>
      <c r="N44" s="22"/>
      <c r="O44" s="23"/>
    </row>
    <row r="45" spans="1:15" ht="15.75">
      <c r="A45" s="20"/>
      <c r="B45" s="20"/>
      <c r="C45" s="20"/>
      <c r="D45" s="20"/>
      <c r="E45" s="20"/>
      <c r="F45" s="20"/>
      <c r="G45" s="20"/>
      <c r="H45" s="20"/>
      <c r="I45" s="20"/>
      <c r="J45" s="20"/>
      <c r="K45" s="20"/>
      <c r="L45" s="20"/>
      <c r="M45" s="35"/>
      <c r="N45" s="22"/>
      <c r="O45" s="23"/>
    </row>
    <row r="46" spans="1:15" ht="15.75">
      <c r="A46" s="20"/>
      <c r="B46" s="20"/>
      <c r="C46" s="20"/>
      <c r="D46" s="20"/>
      <c r="E46" s="20"/>
      <c r="F46" s="20"/>
      <c r="G46" s="20"/>
      <c r="H46" s="20"/>
      <c r="I46" s="20"/>
      <c r="J46" s="20"/>
      <c r="K46" s="20"/>
      <c r="L46" s="20"/>
      <c r="M46" s="35"/>
      <c r="N46" s="22"/>
      <c r="O46" s="23"/>
    </row>
    <row r="47" spans="1:15" ht="15.75">
      <c r="A47" s="20"/>
      <c r="B47" s="20"/>
      <c r="C47" s="20"/>
      <c r="D47" s="20"/>
      <c r="E47" s="20"/>
      <c r="F47" s="20"/>
      <c r="G47" s="20"/>
      <c r="H47" s="20"/>
      <c r="I47" s="20"/>
      <c r="J47" s="20"/>
      <c r="K47" s="20"/>
      <c r="L47" s="20"/>
      <c r="M47" s="35"/>
      <c r="N47" s="22"/>
      <c r="O47" s="23"/>
    </row>
    <row r="48" spans="1:15" ht="15.75">
      <c r="A48" s="20"/>
      <c r="B48" s="20"/>
      <c r="C48" s="20"/>
      <c r="D48" s="20"/>
      <c r="E48" s="20"/>
      <c r="F48" s="20"/>
      <c r="G48" s="20"/>
      <c r="H48" s="20"/>
      <c r="I48" s="20"/>
      <c r="J48" s="20"/>
      <c r="K48" s="20"/>
      <c r="L48" s="20"/>
      <c r="M48" s="35"/>
      <c r="N48" s="22"/>
      <c r="O48" s="23"/>
    </row>
    <row r="49" spans="1:15" ht="15.75">
      <c r="A49" s="20"/>
      <c r="B49" s="20"/>
      <c r="C49" s="20"/>
      <c r="D49" s="20"/>
      <c r="E49" s="20"/>
      <c r="F49" s="20"/>
      <c r="G49" s="20"/>
      <c r="H49" s="20"/>
      <c r="I49" s="20"/>
      <c r="J49" s="20"/>
      <c r="K49" s="20"/>
      <c r="L49" s="20"/>
      <c r="M49" s="35"/>
      <c r="N49" s="22"/>
      <c r="O49" s="23"/>
    </row>
    <row r="50" spans="1:15" ht="15.75">
      <c r="A50" s="20"/>
      <c r="B50" s="20"/>
      <c r="C50" s="20"/>
      <c r="D50" s="20"/>
      <c r="E50" s="20"/>
      <c r="F50" s="20"/>
      <c r="G50" s="20"/>
      <c r="H50" s="20"/>
      <c r="I50" s="20"/>
      <c r="J50" s="20"/>
      <c r="K50" s="20"/>
      <c r="L50" s="20"/>
      <c r="M50" s="35"/>
      <c r="N50" s="22"/>
      <c r="O50" s="23"/>
    </row>
    <row r="51" spans="1:15" ht="15.75">
      <c r="A51" s="20"/>
      <c r="B51" s="20"/>
      <c r="C51" s="20"/>
      <c r="D51" s="20"/>
      <c r="E51" s="20"/>
      <c r="F51" s="20"/>
      <c r="G51" s="20"/>
      <c r="H51" s="20"/>
      <c r="I51" s="20"/>
      <c r="J51" s="20"/>
      <c r="K51" s="20"/>
      <c r="L51" s="20"/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18</vt:i4>
      </vt:variant>
    </vt:vector>
  </HeadingPairs>
  <TitlesOfParts>
    <vt:vector size="18" baseType="lpstr">
      <vt:lpstr>T</vt:lpstr>
      <vt:lpstr>Intro</vt:lpstr>
      <vt:lpstr>1</vt:lpstr>
      <vt:lpstr>1m</vt:lpstr>
      <vt:lpstr>2</vt:lpstr>
      <vt:lpstr>2m</vt:lpstr>
      <vt:lpstr>3</vt:lpstr>
      <vt:lpstr>3m</vt:lpstr>
      <vt:lpstr>4</vt:lpstr>
      <vt:lpstr>4m</vt:lpstr>
      <vt:lpstr>5</vt:lpstr>
      <vt:lpstr>5m</vt:lpstr>
      <vt:lpstr>6</vt:lpstr>
      <vt:lpstr>6m</vt:lpstr>
      <vt:lpstr>7</vt:lpstr>
      <vt:lpstr>7m</vt:lpstr>
      <vt:lpstr>8</vt:lpstr>
      <vt:lpstr>8m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Gergely Agócs</dc:creator>
  <cp:lastModifiedBy>Gergely Agócs</cp:lastModifiedBy>
  <dcterms:created xsi:type="dcterms:W3CDTF">2015-11-15T08:25:35Z</dcterms:created>
  <dcterms:modified xsi:type="dcterms:W3CDTF">2015-11-23T16:02:40Z</dcterms:modified>
</cp:coreProperties>
</file>