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Library/Mobile Documents/com~apple~CloudDocs/biofiz_excel/EN/"/>
    </mc:Choice>
  </mc:AlternateContent>
  <xr:revisionPtr revIDLastSave="0" documentId="13_ncr:1_{5D223584-9B9E-1B40-9049-72A032C2F78A}" xr6:coauthVersionLast="45" xr6:coauthVersionMax="45" xr10:uidLastSave="{00000000-0000-0000-0000-000000000000}"/>
  <bookViews>
    <workbookView xWindow="860" yWindow="460" windowWidth="24740" windowHeight="15540" xr2:uid="{81AE3E83-D519-7640-BA8F-C82E19DA2A6D}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73" i="1" l="1"/>
  <c r="J72" i="1"/>
  <c r="J71" i="1"/>
  <c r="J70" i="1"/>
  <c r="J69" i="1"/>
  <c r="J68" i="1"/>
  <c r="J67" i="1"/>
  <c r="J66" i="1"/>
  <c r="J65" i="1"/>
  <c r="E23" i="1" l="1"/>
  <c r="B23" i="1" l="1"/>
  <c r="C19" i="2" l="1"/>
  <c r="C18" i="2"/>
  <c r="C17" i="2"/>
  <c r="D75" i="2"/>
</calcChain>
</file>

<file path=xl/sharedStrings.xml><?xml version="1.0" encoding="utf-8"?>
<sst xmlns="http://schemas.openxmlformats.org/spreadsheetml/2006/main" count="78" uniqueCount="70">
  <si>
    <t>1.)</t>
  </si>
  <si>
    <t>2.)</t>
  </si>
  <si>
    <t>3.)</t>
  </si>
  <si>
    <t>slp</t>
  </si>
  <si>
    <t>int</t>
  </si>
  <si>
    <t>r2</t>
  </si>
  <si>
    <t>Vérplazma kalibrációs görbe adatok</t>
  </si>
  <si>
    <r>
      <rPr>
        <b/>
        <sz val="12"/>
        <color theme="1"/>
        <rFont val="Symbol"/>
        <charset val="2"/>
      </rPr>
      <t>m</t>
    </r>
    <r>
      <rPr>
        <b/>
        <sz val="12"/>
        <color theme="1"/>
        <rFont val="Calibri"/>
        <family val="2"/>
        <scheme val="minor"/>
      </rPr>
      <t>m</t>
    </r>
  </si>
  <si>
    <r>
      <rPr>
        <sz val="12"/>
        <color theme="1"/>
        <rFont val="Symbol"/>
        <charset val="2"/>
      </rPr>
      <t>m</t>
    </r>
    <r>
      <rPr>
        <sz val="12"/>
        <color theme="1"/>
        <rFont val="Calibri"/>
        <family val="2"/>
        <scheme val="minor"/>
      </rPr>
      <t>m</t>
    </r>
  </si>
  <si>
    <r>
      <rPr>
        <i/>
        <sz val="12"/>
        <color theme="1"/>
        <rFont val="Symbol"/>
        <charset val="2"/>
      </rPr>
      <t>m</t>
    </r>
    <r>
      <rPr>
        <i/>
        <sz val="12"/>
        <color theme="1"/>
        <rFont val="Calibri"/>
        <family val="2"/>
        <scheme val="minor"/>
      </rPr>
      <t>m</t>
    </r>
  </si>
  <si>
    <t>±</t>
  </si>
  <si>
    <t>17.5–20</t>
  </si>
  <si>
    <t>25–27.5</t>
  </si>
  <si>
    <t>27.5–30</t>
  </si>
  <si>
    <t>30–32.5</t>
  </si>
  <si>
    <t>32.5–35</t>
  </si>
  <si>
    <t>35–37.5</t>
  </si>
  <si>
    <t>37.5–40</t>
  </si>
  <si>
    <t>–</t>
  </si>
  <si>
    <t>type only in the green cells!</t>
  </si>
  <si>
    <t>Student's name:</t>
  </si>
  <si>
    <t>Date:</t>
  </si>
  <si>
    <t>Faculty:</t>
  </si>
  <si>
    <t>Group:</t>
  </si>
  <si>
    <t>Aims: To impart knowledge about the geometrical optics of a simple microscope; to measure the size of objects examined with a microscope and statistical analysis of the acquired data.</t>
  </si>
  <si>
    <t>Tasks:</t>
  </si>
  <si>
    <t>Calibrate the eyepiece scale of the microscope using a known scale in the case of the highest magnification. Determine the unit of the eyepiece scale in SI unit.</t>
  </si>
  <si>
    <t>1.) Calibrate the eyepiece scale of the microscope using the highest magnification!</t>
  </si>
  <si>
    <t>Magnification used for calibration:</t>
  </si>
  <si>
    <t>Objective's magnification</t>
  </si>
  <si>
    <t>Eyepiece's magnification</t>
  </si>
  <si>
    <t>Microscope's magnification</t>
  </si>
  <si>
    <t>After the superimposition of the scales:</t>
  </si>
  <si>
    <t>Number of red blood cell</t>
  </si>
  <si>
    <t>Longer diameter of red blood cell</t>
  </si>
  <si>
    <t>eyep. unit</t>
  </si>
  <si>
    <t>In your work use excel formulae!</t>
  </si>
  <si>
    <t xml:space="preserve">3.) Make a statistical description of the sample! </t>
  </si>
  <si>
    <t>Number of elements in the sample</t>
  </si>
  <si>
    <r>
      <t>Standard deviation of the sample (</t>
    </r>
    <r>
      <rPr>
        <sz val="12"/>
        <color theme="1"/>
        <rFont val="Symbol"/>
        <charset val="2"/>
      </rPr>
      <t>m</t>
    </r>
    <r>
      <rPr>
        <sz val="12"/>
        <color theme="1"/>
        <rFont val="Calibri"/>
        <family val="2"/>
        <scheme val="minor"/>
      </rPr>
      <t>m)</t>
    </r>
  </si>
  <si>
    <r>
      <t>classes (</t>
    </r>
    <r>
      <rPr>
        <sz val="12"/>
        <color theme="1"/>
        <rFont val="Symbol"/>
        <charset val="2"/>
      </rPr>
      <t>m</t>
    </r>
    <r>
      <rPr>
        <sz val="12"/>
        <color theme="1"/>
        <rFont val="Calibri"/>
        <family val="2"/>
        <scheme val="minor"/>
      </rPr>
      <t>m)</t>
    </r>
  </si>
  <si>
    <t>lower</t>
  </si>
  <si>
    <t>upper</t>
  </si>
  <si>
    <t>frequency</t>
  </si>
  <si>
    <t>Conclusions</t>
  </si>
  <si>
    <t>magnification:</t>
  </si>
  <si>
    <t>unit</t>
  </si>
  <si>
    <t>average</t>
  </si>
  <si>
    <t>standard deviation</t>
  </si>
  <si>
    <t>What kind of distribution is expected of the size of newt red blood cells based on your dataset?</t>
  </si>
  <si>
    <t>reference range</t>
  </si>
  <si>
    <t>Microscopy I.</t>
  </si>
  <si>
    <r>
      <t xml:space="preserve">Reference interval </t>
    </r>
    <r>
      <rPr>
        <i/>
        <sz val="12"/>
        <color theme="1"/>
        <rFont val="Calibri"/>
        <family val="2"/>
        <scheme val="minor"/>
      </rPr>
      <t>(average ± 2*stand.dev.)</t>
    </r>
  </si>
  <si>
    <t>Result of the eyepiece scale calibration is:</t>
  </si>
  <si>
    <t>The reference range is:
(lower and upper limits)</t>
  </si>
  <si>
    <t>Measure the length of ribbed newt red blood cells using the eyepiece scale and calculate the length in SI unit based on
the calibration.</t>
  </si>
  <si>
    <r>
      <t>Average of the sample (</t>
    </r>
    <r>
      <rPr>
        <sz val="12"/>
        <color theme="1"/>
        <rFont val="Symbol"/>
        <charset val="2"/>
      </rPr>
      <t>m</t>
    </r>
    <r>
      <rPr>
        <sz val="12"/>
        <color theme="1"/>
        <rFont val="Calibri"/>
        <family val="2"/>
        <scheme val="minor"/>
      </rPr>
      <t>m)</t>
    </r>
  </si>
  <si>
    <r>
      <t>class boundaries (</t>
    </r>
    <r>
      <rPr>
        <sz val="12"/>
        <color theme="1"/>
        <rFont val="Symbol"/>
        <charset val="2"/>
      </rPr>
      <t>m</t>
    </r>
    <r>
      <rPr>
        <sz val="12"/>
        <color theme="1"/>
        <rFont val="Calibri"/>
        <family val="2"/>
        <scheme val="minor"/>
      </rPr>
      <t>m)</t>
    </r>
  </si>
  <si>
    <t>To characterize the dataset of 50 elements by descriptive statistics.</t>
  </si>
  <si>
    <t>2.) Measure the longer diameter of 50 newt red blood cells!</t>
  </si>
  <si>
    <t>The average size of the longer diameter of the newt red blood cells is:</t>
  </si>
  <si>
    <t>The standard deviation of the sample is:</t>
  </si>
  <si>
    <r>
      <t xml:space="preserve">because 1 objective unit equals to 10 </t>
    </r>
    <r>
      <rPr>
        <sz val="12"/>
        <color theme="1"/>
        <rFont val="Symbol"/>
        <charset val="2"/>
      </rPr>
      <t>m</t>
    </r>
    <r>
      <rPr>
        <sz val="12"/>
        <color theme="1"/>
        <rFont val="Calibri"/>
        <family val="2"/>
        <scheme val="minor"/>
      </rPr>
      <t>m, thus</t>
    </r>
  </si>
  <si>
    <r>
      <rPr>
        <sz val="12"/>
        <color theme="1"/>
        <rFont val="Symbol"/>
        <charset val="2"/>
      </rPr>
      <t>m</t>
    </r>
    <r>
      <rPr>
        <sz val="12"/>
        <color theme="1"/>
        <rFont val="Calibri"/>
        <family val="2"/>
        <scheme val="minor"/>
      </rPr>
      <t>m, so</t>
    </r>
  </si>
  <si>
    <t>1 eyepiece scale unit=</t>
  </si>
  <si>
    <t>20–22.5</t>
  </si>
  <si>
    <t>22.5–25</t>
  </si>
  <si>
    <t>eyepiece units cover</t>
  </si>
  <si>
    <t>objective units</t>
  </si>
  <si>
    <t xml:space="preserve">eyepiece units equal 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</si>
</sst>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4" x14ac:knownFonts="1">
    <font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Symbol"/>
      <charset val="2"/>
    </font>
    <font>
      <sz val="12"/>
      <color theme="1"/>
      <name val="Calibri"/>
      <family val="2"/>
      <charset val="2"/>
      <scheme val="minor"/>
    </font>
    <font>
      <b/>
      <sz val="12"/>
      <color theme="1"/>
      <name val="Symbol"/>
      <charset val="2"/>
    </font>
    <font>
      <b/>
      <sz val="12"/>
      <color theme="1"/>
      <name val="Calibri"/>
      <family val="2"/>
      <charset val="2"/>
      <scheme val="minor"/>
    </font>
    <font>
      <i/>
      <sz val="12"/>
      <color theme="1"/>
      <name val="Symbol"/>
      <charset val="2"/>
    </font>
    <font>
      <i/>
      <sz val="12"/>
      <color theme="1"/>
      <name val="Calibri"/>
      <family val="2"/>
      <charset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wrapText="1"/>
    </xf>
    <xf numFmtId="0" fontId="5" fillId="0" borderId="2" xfId="0" applyFont="1" applyBorder="1" applyAlignment="1">
      <alignment horizontal="right" vertical="top" wrapText="1"/>
    </xf>
    <xf numFmtId="0" fontId="5" fillId="0" borderId="13" xfId="0" applyFont="1" applyBorder="1" applyAlignment="1">
      <alignment horizontal="right" vertical="top" wrapText="1"/>
    </xf>
    <xf numFmtId="0" fontId="6" fillId="0" borderId="0" xfId="0" applyFont="1" applyBorder="1" applyAlignment="1">
      <alignment wrapText="1"/>
    </xf>
    <xf numFmtId="0" fontId="5" fillId="0" borderId="0" xfId="0" applyFont="1" applyBorder="1" applyAlignment="1">
      <alignment horizontal="right" vertical="top" wrapText="1"/>
    </xf>
    <xf numFmtId="0" fontId="2" fillId="0" borderId="0" xfId="0" applyFont="1" applyAlignment="1">
      <alignment horizontal="center"/>
    </xf>
    <xf numFmtId="0" fontId="8" fillId="0" borderId="7" xfId="0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0" fontId="2" fillId="0" borderId="2" xfId="0" applyFont="1" applyBorder="1" applyAlignment="1"/>
    <xf numFmtId="0" fontId="3" fillId="0" borderId="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11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Border="1" applyAlignment="1"/>
    <xf numFmtId="0" fontId="6" fillId="2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7" fillId="3" borderId="1" xfId="0" applyFont="1" applyFill="1" applyBorder="1" applyAlignment="1">
      <alignment horizontal="center"/>
    </xf>
    <xf numFmtId="0" fontId="2" fillId="0" borderId="0" xfId="0" applyFont="1" applyAlignment="1">
      <alignment wrapText="1"/>
    </xf>
    <xf numFmtId="0" fontId="15" fillId="0" borderId="5" xfId="0" applyFont="1" applyBorder="1" applyAlignment="1">
      <alignment horizontal="left"/>
    </xf>
    <xf numFmtId="0" fontId="2" fillId="0" borderId="0" xfId="0" applyFont="1" applyFill="1" applyAlignment="1">
      <alignment wrapText="1"/>
    </xf>
    <xf numFmtId="0" fontId="2" fillId="0" borderId="0" xfId="0" applyFont="1" applyFill="1" applyAlignment="1"/>
    <xf numFmtId="0" fontId="19" fillId="0" borderId="0" xfId="0" applyFont="1" applyFill="1"/>
    <xf numFmtId="0" fontId="19" fillId="0" borderId="0" xfId="0" applyFont="1" applyFill="1" applyBorder="1" applyAlignment="1">
      <alignment horizontal="center"/>
    </xf>
    <xf numFmtId="164" fontId="19" fillId="0" borderId="0" xfId="0" applyNumberFormat="1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  <xf numFmtId="164" fontId="6" fillId="5" borderId="1" xfId="0" applyNumberFormat="1" applyFont="1" applyFill="1" applyBorder="1" applyAlignment="1">
      <alignment horizontal="center"/>
    </xf>
    <xf numFmtId="0" fontId="2" fillId="0" borderId="0" xfId="0" applyFont="1"/>
    <xf numFmtId="0" fontId="5" fillId="0" borderId="0" xfId="0" applyFont="1" applyBorder="1" applyAlignment="1">
      <alignment vertical="center" wrapText="1"/>
    </xf>
    <xf numFmtId="0" fontId="6" fillId="0" borderId="2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0" xfId="0" applyFont="1" applyBorder="1"/>
    <xf numFmtId="0" fontId="6" fillId="0" borderId="12" xfId="0" applyFont="1" applyBorder="1"/>
    <xf numFmtId="0" fontId="6" fillId="0" borderId="13" xfId="0" applyFont="1" applyBorder="1"/>
    <xf numFmtId="0" fontId="6" fillId="0" borderId="7" xfId="0" applyFont="1" applyBorder="1"/>
    <xf numFmtId="0" fontId="6" fillId="0" borderId="6" xfId="0" applyFont="1" applyBorder="1"/>
    <xf numFmtId="0" fontId="7" fillId="4" borderId="1" xfId="0" applyFont="1" applyFill="1" applyBorder="1" applyAlignment="1" applyProtection="1">
      <alignment horizontal="center"/>
      <protection locked="0"/>
    </xf>
    <xf numFmtId="0" fontId="8" fillId="0" borderId="4" xfId="0" applyFont="1" applyBorder="1" applyAlignment="1"/>
    <xf numFmtId="0" fontId="6" fillId="0" borderId="0" xfId="0" applyFont="1" applyFill="1" applyBorder="1" applyAlignment="1">
      <alignment horizontal="center"/>
    </xf>
    <xf numFmtId="0" fontId="6" fillId="0" borderId="0" xfId="0" applyFont="1" applyFill="1" applyBorder="1" applyAlignment="1" applyProtection="1">
      <alignment horizontal="center"/>
      <protection locked="0"/>
    </xf>
    <xf numFmtId="164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Font="1" applyFill="1"/>
    <xf numFmtId="0" fontId="2" fillId="0" borderId="0" xfId="0" applyFont="1" applyAlignment="1"/>
    <xf numFmtId="0" fontId="20" fillId="4" borderId="1" xfId="0" applyNumberFormat="1" applyFont="1" applyFill="1" applyBorder="1" applyAlignment="1" applyProtection="1">
      <protection locked="0"/>
    </xf>
    <xf numFmtId="0" fontId="6" fillId="0" borderId="0" xfId="0" applyNumberFormat="1" applyFont="1"/>
    <xf numFmtId="0" fontId="5" fillId="0" borderId="1" xfId="0" applyNumberFormat="1" applyFont="1" applyBorder="1" applyAlignment="1">
      <alignment horizontal="center"/>
    </xf>
    <xf numFmtId="0" fontId="20" fillId="4" borderId="1" xfId="0" applyNumberFormat="1" applyFont="1" applyFill="1" applyBorder="1" applyAlignment="1" applyProtection="1">
      <alignment horizontal="center"/>
      <protection locked="0"/>
    </xf>
    <xf numFmtId="0" fontId="21" fillId="4" borderId="1" xfId="0" applyNumberFormat="1" applyFont="1" applyFill="1" applyBorder="1" applyAlignment="1" applyProtection="1">
      <alignment horizontal="center"/>
      <protection locked="0"/>
    </xf>
    <xf numFmtId="0" fontId="5" fillId="0" borderId="1" xfId="0" applyNumberFormat="1" applyFont="1" applyBorder="1" applyAlignment="1">
      <alignment horizontal="center" vertical="center" wrapText="1"/>
    </xf>
    <xf numFmtId="0" fontId="2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4" xfId="0" applyNumberFormat="1" applyFont="1" applyBorder="1" applyAlignment="1">
      <alignment horizontal="center"/>
    </xf>
    <xf numFmtId="0" fontId="21" fillId="4" borderId="5" xfId="0" applyNumberFormat="1" applyFont="1" applyFill="1" applyBorder="1" applyAlignment="1" applyProtection="1">
      <alignment horizontal="center"/>
      <protection locked="0"/>
    </xf>
    <xf numFmtId="0" fontId="6" fillId="0" borderId="1" xfId="0" applyNumberFormat="1" applyFont="1" applyBorder="1" applyAlignment="1"/>
    <xf numFmtId="0" fontId="6" fillId="0" borderId="5" xfId="0" applyNumberFormat="1" applyFont="1" applyBorder="1"/>
    <xf numFmtId="0" fontId="6" fillId="4" borderId="1" xfId="0" applyNumberFormat="1" applyFont="1" applyFill="1" applyBorder="1" applyAlignment="1" applyProtection="1">
      <alignment horizontal="center"/>
      <protection locked="0"/>
    </xf>
    <xf numFmtId="0" fontId="6" fillId="0" borderId="1" xfId="0" applyNumberFormat="1" applyFont="1" applyBorder="1"/>
    <xf numFmtId="0" fontId="6" fillId="0" borderId="3" xfId="0" applyNumberFormat="1" applyFont="1" applyBorder="1" applyAlignment="1"/>
    <xf numFmtId="0" fontId="6" fillId="0" borderId="4" xfId="0" applyNumberFormat="1" applyFont="1" applyBorder="1" applyAlignment="1"/>
    <xf numFmtId="0" fontId="6" fillId="0" borderId="5" xfId="0" applyNumberFormat="1" applyFont="1" applyBorder="1" applyAlignment="1"/>
    <xf numFmtId="0" fontId="6" fillId="4" borderId="3" xfId="0" applyNumberFormat="1" applyFont="1" applyFill="1" applyBorder="1" applyAlignment="1" applyProtection="1">
      <alignment horizontal="center"/>
      <protection locked="0"/>
    </xf>
    <xf numFmtId="0" fontId="6" fillId="0" borderId="4" xfId="0" applyNumberFormat="1" applyFont="1" applyBorder="1" applyAlignment="1">
      <alignment horizontal="center"/>
    </xf>
    <xf numFmtId="0" fontId="6" fillId="4" borderId="4" xfId="0" applyNumberFormat="1" applyFont="1" applyFill="1" applyBorder="1" applyAlignment="1" applyProtection="1">
      <alignment horizontal="center"/>
      <protection locked="0"/>
    </xf>
    <xf numFmtId="0" fontId="13" fillId="0" borderId="5" xfId="0" applyNumberFormat="1" applyFont="1" applyBorder="1"/>
    <xf numFmtId="0" fontId="10" fillId="4" borderId="4" xfId="0" applyNumberFormat="1" applyFont="1" applyFill="1" applyBorder="1" applyAlignment="1" applyProtection="1">
      <alignment horizontal="right"/>
      <protection locked="0"/>
    </xf>
    <xf numFmtId="0" fontId="10" fillId="4" borderId="1" xfId="0" applyNumberFormat="1" applyFont="1" applyFill="1" applyBorder="1" applyAlignment="1" applyProtection="1">
      <alignment horizontal="center"/>
      <protection locked="0"/>
    </xf>
    <xf numFmtId="0" fontId="13" fillId="0" borderId="0" xfId="0" applyNumberFormat="1" applyFont="1" applyBorder="1"/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3" fillId="0" borderId="4" xfId="0" applyFont="1" applyBorder="1"/>
    <xf numFmtId="0" fontId="13" fillId="0" borderId="5" xfId="0" applyFont="1" applyBorder="1"/>
    <xf numFmtId="0" fontId="18" fillId="0" borderId="4" xfId="0" applyFont="1" applyBorder="1" applyAlignment="1">
      <alignment horizontal="left"/>
    </xf>
    <xf numFmtId="0" fontId="6" fillId="3" borderId="1" xfId="0" applyFont="1" applyFill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right"/>
    </xf>
    <xf numFmtId="0" fontId="5" fillId="0" borderId="4" xfId="0" applyNumberFormat="1" applyFont="1" applyBorder="1" applyAlignment="1">
      <alignment horizontal="right"/>
    </xf>
    <xf numFmtId="0" fontId="5" fillId="0" borderId="5" xfId="0" applyNumberFormat="1" applyFont="1" applyBorder="1" applyAlignment="1">
      <alignment horizontal="right"/>
    </xf>
    <xf numFmtId="0" fontId="5" fillId="0" borderId="9" xfId="0" applyNumberFormat="1" applyFont="1" applyBorder="1" applyAlignment="1">
      <alignment horizontal="left" vertical="top" wrapText="1"/>
    </xf>
    <xf numFmtId="0" fontId="5" fillId="0" borderId="10" xfId="0" applyNumberFormat="1" applyFont="1" applyBorder="1" applyAlignment="1">
      <alignment horizontal="left" vertical="top" wrapText="1"/>
    </xf>
    <xf numFmtId="0" fontId="5" fillId="0" borderId="11" xfId="0" applyNumberFormat="1" applyFont="1" applyBorder="1" applyAlignment="1">
      <alignment horizontal="left" vertical="top" wrapText="1"/>
    </xf>
    <xf numFmtId="0" fontId="5" fillId="0" borderId="13" xfId="0" applyNumberFormat="1" applyFont="1" applyBorder="1" applyAlignment="1">
      <alignment horizontal="left" vertical="top" wrapText="1"/>
    </xf>
    <xf numFmtId="0" fontId="5" fillId="0" borderId="7" xfId="0" applyNumberFormat="1" applyFont="1" applyBorder="1" applyAlignment="1">
      <alignment horizontal="left" vertical="top" wrapText="1"/>
    </xf>
    <xf numFmtId="0" fontId="5" fillId="0" borderId="6" xfId="0" applyNumberFormat="1" applyFont="1" applyBorder="1" applyAlignment="1">
      <alignment horizontal="left" vertical="top" wrapText="1"/>
    </xf>
    <xf numFmtId="0" fontId="20" fillId="4" borderId="9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10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11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7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9" xfId="0" applyNumberFormat="1" applyFont="1" applyBorder="1" applyAlignment="1">
      <alignment vertical="top" wrapText="1"/>
    </xf>
    <xf numFmtId="0" fontId="5" fillId="0" borderId="10" xfId="0" applyNumberFormat="1" applyFont="1" applyBorder="1" applyAlignment="1">
      <alignment vertical="top" wrapText="1"/>
    </xf>
    <xf numFmtId="0" fontId="5" fillId="0" borderId="11" xfId="0" applyNumberFormat="1" applyFont="1" applyBorder="1" applyAlignment="1">
      <alignment vertical="top" wrapText="1"/>
    </xf>
    <xf numFmtId="0" fontId="5" fillId="0" borderId="13" xfId="0" applyNumberFormat="1" applyFont="1" applyBorder="1" applyAlignment="1">
      <alignment vertical="top" wrapText="1"/>
    </xf>
    <xf numFmtId="0" fontId="5" fillId="0" borderId="7" xfId="0" applyNumberFormat="1" applyFont="1" applyBorder="1" applyAlignment="1">
      <alignment vertical="top" wrapText="1"/>
    </xf>
    <xf numFmtId="0" fontId="5" fillId="0" borderId="6" xfId="0" applyNumberFormat="1" applyFont="1" applyBorder="1" applyAlignment="1">
      <alignment vertical="top" wrapText="1"/>
    </xf>
    <xf numFmtId="0" fontId="5" fillId="0" borderId="1" xfId="0" applyNumberFormat="1" applyFont="1" applyBorder="1" applyAlignment="1">
      <alignment horizontal="center" vertical="center" wrapText="1"/>
    </xf>
    <xf numFmtId="0" fontId="2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9" fillId="0" borderId="9" xfId="0" applyFont="1" applyBorder="1" applyAlignment="1">
      <alignment horizontal="left" wrapText="1"/>
    </xf>
    <xf numFmtId="0" fontId="9" fillId="0" borderId="10" xfId="0" applyFont="1" applyBorder="1" applyAlignment="1">
      <alignment horizontal="left" wrapText="1"/>
    </xf>
    <xf numFmtId="0" fontId="9" fillId="0" borderId="11" xfId="0" applyFont="1" applyBorder="1" applyAlignment="1">
      <alignment horizontal="left" wrapText="1"/>
    </xf>
    <xf numFmtId="0" fontId="8" fillId="0" borderId="1" xfId="0" applyFont="1" applyBorder="1" applyAlignment="1">
      <alignment horizontal="right"/>
    </xf>
    <xf numFmtId="0" fontId="2" fillId="4" borderId="3" xfId="0" applyFont="1" applyFill="1" applyBorder="1" applyAlignment="1" applyProtection="1">
      <alignment horizontal="left"/>
      <protection locked="0"/>
    </xf>
    <xf numFmtId="0" fontId="2" fillId="4" borderId="4" xfId="0" applyFont="1" applyFill="1" applyBorder="1" applyAlignment="1" applyProtection="1">
      <alignment horizontal="left"/>
      <protection locked="0"/>
    </xf>
    <xf numFmtId="0" fontId="2" fillId="4" borderId="5" xfId="0" applyFont="1" applyFill="1" applyBorder="1" applyAlignment="1" applyProtection="1">
      <alignment horizontal="left"/>
      <protection locked="0"/>
    </xf>
    <xf numFmtId="14" fontId="2" fillId="4" borderId="3" xfId="0" applyNumberFormat="1" applyFont="1" applyFill="1" applyBorder="1" applyAlignment="1" applyProtection="1">
      <alignment horizontal="left"/>
      <protection locked="0"/>
    </xf>
    <xf numFmtId="0" fontId="23" fillId="0" borderId="7" xfId="0" applyFont="1" applyBorder="1" applyAlignment="1">
      <alignment horizontal="left"/>
    </xf>
    <xf numFmtId="0" fontId="5" fillId="0" borderId="9" xfId="0" applyNumberFormat="1" applyFont="1" applyBorder="1" applyAlignment="1">
      <alignment horizontal="left" vertical="center" wrapText="1"/>
    </xf>
    <xf numFmtId="0" fontId="5" fillId="0" borderId="10" xfId="0" applyNumberFormat="1" applyFont="1" applyBorder="1" applyAlignment="1">
      <alignment horizontal="left" vertical="center" wrapText="1"/>
    </xf>
    <xf numFmtId="0" fontId="5" fillId="0" borderId="13" xfId="0" applyNumberFormat="1" applyFont="1" applyBorder="1" applyAlignment="1">
      <alignment horizontal="left" vertical="center" wrapText="1"/>
    </xf>
    <xf numFmtId="0" fontId="5" fillId="0" borderId="7" xfId="0" applyNumberFormat="1" applyFont="1" applyBorder="1" applyAlignment="1">
      <alignment horizontal="left" vertical="center" wrapText="1"/>
    </xf>
    <xf numFmtId="0" fontId="2" fillId="4" borderId="3" xfId="0" applyFont="1" applyFill="1" applyBorder="1" applyAlignment="1" applyProtection="1">
      <alignment horizontal="center"/>
      <protection locked="0"/>
    </xf>
    <xf numFmtId="0" fontId="2" fillId="4" borderId="5" xfId="0" applyFont="1" applyFill="1" applyBorder="1" applyAlignment="1" applyProtection="1">
      <alignment horizontal="center"/>
      <protection locked="0"/>
    </xf>
    <xf numFmtId="0" fontId="6" fillId="3" borderId="1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/>
    </xf>
    <xf numFmtId="0" fontId="5" fillId="0" borderId="5" xfId="0" applyNumberFormat="1" applyFont="1" applyBorder="1" applyAlignment="1">
      <alignment horizontal="center"/>
    </xf>
    <xf numFmtId="0" fontId="10" fillId="0" borderId="3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3" fillId="0" borderId="7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wrapText="1"/>
    </xf>
    <xf numFmtId="0" fontId="3" fillId="0" borderId="12" xfId="0" applyFont="1" applyBorder="1" applyAlignment="1">
      <alignment horizontal="left" wrapText="1"/>
    </xf>
    <xf numFmtId="0" fontId="2" fillId="0" borderId="0" xfId="0" applyFont="1" applyFill="1" applyAlignment="1">
      <alignment horizontal="left"/>
    </xf>
    <xf numFmtId="0" fontId="6" fillId="3" borderId="3" xfId="0" applyFont="1" applyFill="1" applyBorder="1" applyAlignment="1">
      <alignment horizontal="center" wrapText="1"/>
    </xf>
    <xf numFmtId="0" fontId="6" fillId="3" borderId="5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>
    <pageSetUpPr fitToPage="1"/>
  </sheetPr>
  <dimension ref="A1:XFC130"/>
  <sheetViews>
    <sheetView tabSelected="1" zoomScaleNormal="100" zoomScalePageLayoutView="150" workbookViewId="0"/>
  </sheetViews>
  <sheetFormatPr baseColWidth="10" defaultColWidth="0" defaultRowHeight="16" zeroHeight="1" x14ac:dyDescent="0.2"/>
  <cols>
    <col min="1" max="1" width="4.6640625" style="2" customWidth="1"/>
    <col min="2" max="2" width="11.6640625" style="2" customWidth="1"/>
    <col min="3" max="4" width="12.5" style="2" bestFit="1" customWidth="1"/>
    <col min="5" max="10" width="10.83203125" style="2" customWidth="1"/>
    <col min="11" max="11" width="10.6640625" style="2" customWidth="1"/>
    <col min="12" max="14" width="12.83203125" style="2" hidden="1"/>
    <col min="15" max="16382" width="10.83203125" style="2" hidden="1"/>
    <col min="16383" max="16383" width="10.83203125" style="2" hidden="1" customWidth="1"/>
    <col min="16384" max="16384" width="1.5" style="2" hidden="1" customWidth="1"/>
  </cols>
  <sheetData>
    <row r="1" spans="2:11" ht="34" x14ac:dyDescent="0.4">
      <c r="B1" s="108" t="s">
        <v>51</v>
      </c>
      <c r="C1" s="108"/>
      <c r="D1" s="108"/>
      <c r="E1" s="108"/>
      <c r="F1" s="108"/>
      <c r="G1" s="108"/>
      <c r="H1" s="108"/>
      <c r="I1" s="108"/>
      <c r="J1" s="108"/>
      <c r="K1" s="108"/>
    </row>
    <row r="2" spans="2:11" ht="19" customHeight="1" x14ac:dyDescent="0.4">
      <c r="B2" s="117" t="s">
        <v>19</v>
      </c>
      <c r="C2" s="117"/>
      <c r="D2" s="117"/>
      <c r="E2" s="1"/>
      <c r="F2" s="1"/>
      <c r="G2" s="1"/>
      <c r="H2" s="1"/>
      <c r="I2" s="1"/>
      <c r="J2" s="1"/>
      <c r="K2" s="1"/>
    </row>
    <row r="3" spans="2:11" ht="26" x14ac:dyDescent="0.3">
      <c r="B3" s="112" t="s">
        <v>20</v>
      </c>
      <c r="C3" s="112"/>
      <c r="D3" s="113"/>
      <c r="E3" s="114"/>
      <c r="F3" s="115"/>
      <c r="G3" s="11" t="s">
        <v>22</v>
      </c>
      <c r="H3" s="122"/>
      <c r="I3" s="123"/>
      <c r="J3" s="43" t="s">
        <v>23</v>
      </c>
      <c r="K3" s="42"/>
    </row>
    <row r="4" spans="2:11" ht="34" x14ac:dyDescent="0.4">
      <c r="B4" s="112" t="s">
        <v>21</v>
      </c>
      <c r="C4" s="112"/>
      <c r="D4" s="116"/>
      <c r="E4" s="114"/>
      <c r="F4" s="114"/>
      <c r="G4" s="12"/>
      <c r="H4" s="8"/>
      <c r="I4" s="8"/>
      <c r="J4" s="8"/>
      <c r="K4" s="1"/>
    </row>
    <row r="5" spans="2:11" ht="17" customHeight="1" x14ac:dyDescent="0.4">
      <c r="B5" s="9"/>
      <c r="C5" s="9"/>
      <c r="D5" s="10"/>
      <c r="E5" s="10"/>
      <c r="F5" s="10"/>
      <c r="G5" s="8"/>
      <c r="H5" s="8"/>
      <c r="I5" s="8"/>
      <c r="J5" s="8"/>
      <c r="K5" s="1"/>
    </row>
    <row r="6" spans="2:11" ht="44" customHeight="1" x14ac:dyDescent="0.25">
      <c r="B6" s="109" t="s">
        <v>24</v>
      </c>
      <c r="C6" s="110"/>
      <c r="D6" s="110"/>
      <c r="E6" s="110"/>
      <c r="F6" s="110"/>
      <c r="G6" s="110"/>
      <c r="H6" s="110"/>
      <c r="I6" s="110"/>
      <c r="J6" s="110"/>
      <c r="K6" s="111"/>
    </row>
    <row r="7" spans="2:11" ht="21" customHeight="1" x14ac:dyDescent="0.25">
      <c r="B7" s="109" t="s">
        <v>25</v>
      </c>
      <c r="C7" s="110"/>
      <c r="D7" s="110"/>
      <c r="E7" s="110"/>
      <c r="F7" s="110"/>
      <c r="G7" s="110"/>
      <c r="H7" s="110"/>
      <c r="I7" s="110"/>
      <c r="J7" s="110"/>
      <c r="K7" s="111"/>
    </row>
    <row r="8" spans="2:11" ht="39" customHeight="1" x14ac:dyDescent="0.2">
      <c r="B8" s="4" t="s">
        <v>0</v>
      </c>
      <c r="C8" s="135" t="s">
        <v>26</v>
      </c>
      <c r="D8" s="135"/>
      <c r="E8" s="135"/>
      <c r="F8" s="135"/>
      <c r="G8" s="135"/>
      <c r="H8" s="135"/>
      <c r="I8" s="135"/>
      <c r="J8" s="135"/>
      <c r="K8" s="136"/>
    </row>
    <row r="9" spans="2:11" s="3" customFormat="1" ht="39" customHeight="1" x14ac:dyDescent="0.25">
      <c r="B9" s="4" t="s">
        <v>1</v>
      </c>
      <c r="C9" s="137" t="s">
        <v>55</v>
      </c>
      <c r="D9" s="137"/>
      <c r="E9" s="137"/>
      <c r="F9" s="137"/>
      <c r="G9" s="137"/>
      <c r="H9" s="137"/>
      <c r="I9" s="137"/>
      <c r="J9" s="137"/>
      <c r="K9" s="138"/>
    </row>
    <row r="10" spans="2:11" s="3" customFormat="1" ht="23" customHeight="1" x14ac:dyDescent="0.2">
      <c r="B10" s="5" t="s">
        <v>2</v>
      </c>
      <c r="C10" s="130" t="s">
        <v>58</v>
      </c>
      <c r="D10" s="130"/>
      <c r="E10" s="130"/>
      <c r="F10" s="130"/>
      <c r="G10" s="130"/>
      <c r="H10" s="130"/>
      <c r="I10" s="130"/>
      <c r="J10" s="130"/>
      <c r="K10" s="131"/>
    </row>
    <row r="11" spans="2:11" s="6" customFormat="1" ht="19" x14ac:dyDescent="0.2">
      <c r="B11" s="7"/>
      <c r="C11" s="13"/>
      <c r="D11" s="13"/>
      <c r="E11" s="13"/>
      <c r="F11" s="13"/>
      <c r="G11" s="13"/>
      <c r="H11" s="13"/>
      <c r="I11" s="13"/>
      <c r="J11" s="13"/>
      <c r="K11" s="13"/>
    </row>
    <row r="12" spans="2:11" s="6" customFormat="1" ht="24" x14ac:dyDescent="0.3">
      <c r="B12" s="139" t="s">
        <v>27</v>
      </c>
      <c r="C12" s="139"/>
      <c r="D12" s="139"/>
      <c r="E12" s="139"/>
      <c r="F12" s="139"/>
      <c r="G12" s="139"/>
      <c r="H12" s="139"/>
      <c r="I12" s="139"/>
      <c r="J12" s="139"/>
      <c r="K12" s="139"/>
    </row>
    <row r="13" spans="2:11" x14ac:dyDescent="0.2"/>
    <row r="14" spans="2:11" x14ac:dyDescent="0.2">
      <c r="B14" s="15" t="s">
        <v>28</v>
      </c>
    </row>
    <row r="15" spans="2:11" ht="38" customHeight="1" x14ac:dyDescent="0.2">
      <c r="B15" s="14" t="s">
        <v>29</v>
      </c>
      <c r="C15" s="14" t="s">
        <v>30</v>
      </c>
      <c r="D15" s="14" t="s">
        <v>31</v>
      </c>
    </row>
    <row r="16" spans="2:11" x14ac:dyDescent="0.2">
      <c r="B16" s="60"/>
      <c r="C16" s="60"/>
      <c r="D16" s="70"/>
    </row>
    <row r="17" spans="2:10" x14ac:dyDescent="0.2"/>
    <row r="18" spans="2:10" x14ac:dyDescent="0.2">
      <c r="B18" s="15" t="s">
        <v>32</v>
      </c>
    </row>
    <row r="19" spans="2:10" x14ac:dyDescent="0.2">
      <c r="B19" s="60"/>
      <c r="C19" s="132" t="s">
        <v>67</v>
      </c>
      <c r="D19" s="132"/>
      <c r="E19" s="60"/>
      <c r="F19" s="133" t="s">
        <v>68</v>
      </c>
      <c r="G19" s="134"/>
      <c r="H19" s="17"/>
    </row>
    <row r="20" spans="2:10" x14ac:dyDescent="0.2"/>
    <row r="21" spans="2:10" x14ac:dyDescent="0.2">
      <c r="B21" s="2" t="s">
        <v>62</v>
      </c>
    </row>
    <row r="22" spans="2:10" x14ac:dyDescent="0.2"/>
    <row r="23" spans="2:10" x14ac:dyDescent="0.2">
      <c r="B23" s="74">
        <f>B19</f>
        <v>0</v>
      </c>
      <c r="C23" s="78" t="s">
        <v>69</v>
      </c>
      <c r="D23" s="75"/>
      <c r="E23" s="76">
        <f>E19*10</f>
        <v>0</v>
      </c>
      <c r="F23" s="77" t="s">
        <v>63</v>
      </c>
      <c r="G23" s="128" t="s">
        <v>64</v>
      </c>
      <c r="H23" s="129"/>
      <c r="I23" s="69"/>
      <c r="J23" s="22" t="s">
        <v>7</v>
      </c>
    </row>
    <row r="24" spans="2:10" x14ac:dyDescent="0.2"/>
    <row r="25" spans="2:10" s="16" customFormat="1" ht="24" x14ac:dyDescent="0.3">
      <c r="B25" s="24" t="s">
        <v>59</v>
      </c>
      <c r="C25" s="23"/>
      <c r="D25" s="23"/>
      <c r="E25" s="23"/>
      <c r="F25" s="21"/>
    </row>
    <row r="26" spans="2:10" x14ac:dyDescent="0.2"/>
    <row r="27" spans="2:10" ht="34" customHeight="1" x14ac:dyDescent="0.2">
      <c r="B27" s="124" t="s">
        <v>33</v>
      </c>
      <c r="C27" s="140" t="s">
        <v>34</v>
      </c>
      <c r="D27" s="141"/>
      <c r="F27" s="124" t="s">
        <v>33</v>
      </c>
      <c r="G27" s="140" t="s">
        <v>34</v>
      </c>
      <c r="H27" s="141"/>
    </row>
    <row r="28" spans="2:10" x14ac:dyDescent="0.2">
      <c r="B28" s="125"/>
      <c r="C28" s="19" t="s">
        <v>35</v>
      </c>
      <c r="D28" s="20" t="s">
        <v>9</v>
      </c>
      <c r="F28" s="125"/>
      <c r="G28" s="19" t="s">
        <v>35</v>
      </c>
      <c r="H28" s="20" t="s">
        <v>9</v>
      </c>
    </row>
    <row r="29" spans="2:10" x14ac:dyDescent="0.2">
      <c r="B29" s="18">
        <v>1</v>
      </c>
      <c r="C29" s="60"/>
      <c r="D29" s="60"/>
      <c r="F29" s="18">
        <v>26</v>
      </c>
      <c r="G29" s="60"/>
      <c r="H29" s="60"/>
    </row>
    <row r="30" spans="2:10" x14ac:dyDescent="0.2">
      <c r="B30" s="18">
        <v>2</v>
      </c>
      <c r="C30" s="60"/>
      <c r="D30" s="60"/>
      <c r="F30" s="18">
        <v>27</v>
      </c>
      <c r="G30" s="60"/>
      <c r="H30" s="60"/>
    </row>
    <row r="31" spans="2:10" x14ac:dyDescent="0.2">
      <c r="B31" s="18">
        <v>3</v>
      </c>
      <c r="C31" s="60"/>
      <c r="D31" s="60"/>
      <c r="F31" s="18">
        <v>28</v>
      </c>
      <c r="G31" s="60"/>
      <c r="H31" s="60"/>
    </row>
    <row r="32" spans="2:10" x14ac:dyDescent="0.2">
      <c r="B32" s="18">
        <v>4</v>
      </c>
      <c r="C32" s="60"/>
      <c r="D32" s="60"/>
      <c r="F32" s="18">
        <v>29</v>
      </c>
      <c r="G32" s="60"/>
      <c r="H32" s="60"/>
    </row>
    <row r="33" spans="2:8" ht="16" customHeight="1" x14ac:dyDescent="0.2">
      <c r="B33" s="18">
        <v>5</v>
      </c>
      <c r="C33" s="60"/>
      <c r="D33" s="60"/>
      <c r="F33" s="18">
        <v>30</v>
      </c>
      <c r="G33" s="60"/>
      <c r="H33" s="60"/>
    </row>
    <row r="34" spans="2:8" ht="16" customHeight="1" x14ac:dyDescent="0.2">
      <c r="B34" s="18">
        <v>6</v>
      </c>
      <c r="C34" s="60"/>
      <c r="D34" s="60"/>
      <c r="F34" s="18">
        <v>31</v>
      </c>
      <c r="G34" s="60"/>
      <c r="H34" s="60"/>
    </row>
    <row r="35" spans="2:8" x14ac:dyDescent="0.2">
      <c r="B35" s="18">
        <v>7</v>
      </c>
      <c r="C35" s="60"/>
      <c r="D35" s="60"/>
      <c r="F35" s="18">
        <v>32</v>
      </c>
      <c r="G35" s="60"/>
      <c r="H35" s="60"/>
    </row>
    <row r="36" spans="2:8" x14ac:dyDescent="0.2">
      <c r="B36" s="18">
        <v>8</v>
      </c>
      <c r="C36" s="60"/>
      <c r="D36" s="60"/>
      <c r="F36" s="18">
        <v>33</v>
      </c>
      <c r="G36" s="60"/>
      <c r="H36" s="60"/>
    </row>
    <row r="37" spans="2:8" x14ac:dyDescent="0.2">
      <c r="B37" s="18">
        <v>9</v>
      </c>
      <c r="C37" s="60"/>
      <c r="D37" s="60"/>
      <c r="F37" s="18">
        <v>34</v>
      </c>
      <c r="G37" s="60"/>
      <c r="H37" s="60"/>
    </row>
    <row r="38" spans="2:8" x14ac:dyDescent="0.2">
      <c r="B38" s="18">
        <v>10</v>
      </c>
      <c r="C38" s="60"/>
      <c r="D38" s="60"/>
      <c r="F38" s="18">
        <v>35</v>
      </c>
      <c r="G38" s="60"/>
      <c r="H38" s="60"/>
    </row>
    <row r="39" spans="2:8" x14ac:dyDescent="0.2">
      <c r="B39" s="18">
        <v>11</v>
      </c>
      <c r="C39" s="60"/>
      <c r="D39" s="60"/>
      <c r="F39" s="18">
        <v>36</v>
      </c>
      <c r="G39" s="60"/>
      <c r="H39" s="60"/>
    </row>
    <row r="40" spans="2:8" x14ac:dyDescent="0.2">
      <c r="B40" s="18">
        <v>12</v>
      </c>
      <c r="C40" s="60"/>
      <c r="D40" s="60"/>
      <c r="F40" s="18">
        <v>37</v>
      </c>
      <c r="G40" s="60"/>
      <c r="H40" s="60"/>
    </row>
    <row r="41" spans="2:8" x14ac:dyDescent="0.2">
      <c r="B41" s="18">
        <v>13</v>
      </c>
      <c r="C41" s="60"/>
      <c r="D41" s="60"/>
      <c r="F41" s="18">
        <v>38</v>
      </c>
      <c r="G41" s="60"/>
      <c r="H41" s="60"/>
    </row>
    <row r="42" spans="2:8" x14ac:dyDescent="0.2">
      <c r="B42" s="18">
        <v>14</v>
      </c>
      <c r="C42" s="60"/>
      <c r="D42" s="60"/>
      <c r="F42" s="18">
        <v>39</v>
      </c>
      <c r="G42" s="60"/>
      <c r="H42" s="60"/>
    </row>
    <row r="43" spans="2:8" x14ac:dyDescent="0.2">
      <c r="B43" s="18">
        <v>15</v>
      </c>
      <c r="C43" s="60"/>
      <c r="D43" s="60"/>
      <c r="F43" s="18">
        <v>40</v>
      </c>
      <c r="G43" s="60"/>
      <c r="H43" s="60"/>
    </row>
    <row r="44" spans="2:8" x14ac:dyDescent="0.2">
      <c r="B44" s="18">
        <v>16</v>
      </c>
      <c r="C44" s="60"/>
      <c r="D44" s="60"/>
      <c r="F44" s="18">
        <v>41</v>
      </c>
      <c r="G44" s="60"/>
      <c r="H44" s="60"/>
    </row>
    <row r="45" spans="2:8" ht="16" customHeight="1" x14ac:dyDescent="0.2">
      <c r="B45" s="18">
        <v>17</v>
      </c>
      <c r="C45" s="60"/>
      <c r="D45" s="60"/>
      <c r="F45" s="18">
        <v>42</v>
      </c>
      <c r="G45" s="60"/>
      <c r="H45" s="60"/>
    </row>
    <row r="46" spans="2:8" x14ac:dyDescent="0.2">
      <c r="B46" s="18">
        <v>18</v>
      </c>
      <c r="C46" s="60"/>
      <c r="D46" s="60"/>
      <c r="F46" s="18">
        <v>43</v>
      </c>
      <c r="G46" s="60"/>
      <c r="H46" s="60"/>
    </row>
    <row r="47" spans="2:8" x14ac:dyDescent="0.2">
      <c r="B47" s="18">
        <v>19</v>
      </c>
      <c r="C47" s="60"/>
      <c r="D47" s="60"/>
      <c r="F47" s="18">
        <v>44</v>
      </c>
      <c r="G47" s="60"/>
      <c r="H47" s="60"/>
    </row>
    <row r="48" spans="2:8" x14ac:dyDescent="0.2">
      <c r="B48" s="18">
        <v>20</v>
      </c>
      <c r="C48" s="60"/>
      <c r="D48" s="60"/>
      <c r="F48" s="18">
        <v>45</v>
      </c>
      <c r="G48" s="60"/>
      <c r="H48" s="60"/>
    </row>
    <row r="49" spans="2:10" x14ac:dyDescent="0.2">
      <c r="B49" s="18">
        <v>21</v>
      </c>
      <c r="C49" s="60"/>
      <c r="D49" s="60"/>
      <c r="F49" s="18">
        <v>46</v>
      </c>
      <c r="G49" s="60"/>
      <c r="H49" s="60"/>
    </row>
    <row r="50" spans="2:10" x14ac:dyDescent="0.2">
      <c r="B50" s="18">
        <v>22</v>
      </c>
      <c r="C50" s="60"/>
      <c r="D50" s="60"/>
      <c r="F50" s="18">
        <v>47</v>
      </c>
      <c r="G50" s="60"/>
      <c r="H50" s="60"/>
    </row>
    <row r="51" spans="2:10" x14ac:dyDescent="0.2">
      <c r="B51" s="18">
        <v>23</v>
      </c>
      <c r="C51" s="60"/>
      <c r="D51" s="60"/>
      <c r="F51" s="18">
        <v>48</v>
      </c>
      <c r="G51" s="60"/>
      <c r="H51" s="60"/>
    </row>
    <row r="52" spans="2:10" x14ac:dyDescent="0.2">
      <c r="B52" s="18">
        <v>24</v>
      </c>
      <c r="C52" s="60"/>
      <c r="D52" s="60"/>
      <c r="F52" s="18">
        <v>49</v>
      </c>
      <c r="G52" s="60"/>
      <c r="H52" s="60"/>
    </row>
    <row r="53" spans="2:10" x14ac:dyDescent="0.2">
      <c r="B53" s="18">
        <v>25</v>
      </c>
      <c r="C53" s="60"/>
      <c r="D53" s="60"/>
      <c r="F53" s="18">
        <v>50</v>
      </c>
      <c r="G53" s="60"/>
      <c r="H53" s="60"/>
    </row>
    <row r="54" spans="2:10" x14ac:dyDescent="0.2">
      <c r="B54" s="44"/>
      <c r="C54" s="45"/>
      <c r="D54" s="46"/>
      <c r="E54" s="47"/>
      <c r="F54" s="44"/>
      <c r="G54" s="45"/>
      <c r="H54" s="46"/>
    </row>
    <row r="55" spans="2:10" x14ac:dyDescent="0.2">
      <c r="B55" s="44"/>
      <c r="C55" s="45"/>
      <c r="D55" s="46"/>
      <c r="E55" s="47"/>
      <c r="F55" s="44"/>
      <c r="G55" s="45"/>
      <c r="H55" s="46"/>
    </row>
    <row r="56" spans="2:10" x14ac:dyDescent="0.2">
      <c r="B56" s="44"/>
      <c r="C56" s="45"/>
      <c r="D56" s="46"/>
      <c r="E56" s="47"/>
      <c r="F56" s="44"/>
      <c r="G56" s="45"/>
      <c r="H56" s="46"/>
    </row>
    <row r="57" spans="2:10" s="25" customFormat="1" x14ac:dyDescent="0.2">
      <c r="B57" s="26"/>
      <c r="C57" s="26"/>
      <c r="D57" s="27"/>
      <c r="F57" s="26"/>
      <c r="G57" s="26"/>
      <c r="H57" s="27"/>
    </row>
    <row r="58" spans="2:10" ht="24" customHeight="1" x14ac:dyDescent="0.3">
      <c r="B58" s="48" t="s">
        <v>37</v>
      </c>
      <c r="C58" s="21"/>
      <c r="D58" s="21"/>
      <c r="E58" s="21"/>
      <c r="F58" s="21"/>
    </row>
    <row r="59" spans="2:10" ht="17" customHeight="1" x14ac:dyDescent="0.2"/>
    <row r="60" spans="2:10" x14ac:dyDescent="0.2">
      <c r="B60" s="15" t="s">
        <v>36</v>
      </c>
    </row>
    <row r="61" spans="2:10" ht="16" customHeight="1" x14ac:dyDescent="0.2"/>
    <row r="62" spans="2:10" x14ac:dyDescent="0.2">
      <c r="B62" s="58" t="s">
        <v>38</v>
      </c>
      <c r="C62" s="58"/>
      <c r="D62" s="59"/>
      <c r="E62" s="60"/>
    </row>
    <row r="63" spans="2:10" ht="17" customHeight="1" x14ac:dyDescent="0.2">
      <c r="B63" s="50"/>
      <c r="C63" s="50"/>
      <c r="D63" s="50"/>
      <c r="E63" s="50"/>
      <c r="G63" s="79" t="s">
        <v>40</v>
      </c>
      <c r="H63" s="142" t="s">
        <v>57</v>
      </c>
      <c r="I63" s="143"/>
      <c r="J63" s="124" t="s">
        <v>43</v>
      </c>
    </row>
    <row r="64" spans="2:10" ht="17" x14ac:dyDescent="0.2">
      <c r="B64" s="50"/>
      <c r="C64" s="50"/>
      <c r="D64" s="50"/>
      <c r="E64" s="50"/>
      <c r="G64" s="79"/>
      <c r="H64" s="28" t="s">
        <v>41</v>
      </c>
      <c r="I64" s="29" t="s">
        <v>42</v>
      </c>
      <c r="J64" s="125"/>
    </row>
    <row r="65" spans="2:10" x14ac:dyDescent="0.2">
      <c r="B65" s="58" t="s">
        <v>56</v>
      </c>
      <c r="C65" s="58"/>
      <c r="D65" s="59"/>
      <c r="E65" s="60"/>
      <c r="G65" s="18" t="s">
        <v>11</v>
      </c>
      <c r="H65" s="18">
        <v>17.5</v>
      </c>
      <c r="I65" s="18">
        <v>20</v>
      </c>
      <c r="J65" s="30">
        <f t="shared" ref="J65:J73" si="0">(COUNTIFS($D$29:$D$53,"&gt;="&amp;H65,$D$29:$D$53,"&lt;"&amp;I65))+(COUNTIFS($H$29:$H$53,"&gt;="&amp;H65,$H$29:$H$53,"&lt;"&amp;I65))</f>
        <v>0</v>
      </c>
    </row>
    <row r="66" spans="2:10" x14ac:dyDescent="0.2">
      <c r="B66" s="50"/>
      <c r="C66" s="50"/>
      <c r="D66" s="50"/>
      <c r="E66" s="50"/>
      <c r="G66" s="18" t="s">
        <v>65</v>
      </c>
      <c r="H66" s="18">
        <v>20</v>
      </c>
      <c r="I66" s="18">
        <v>22.5</v>
      </c>
      <c r="J66" s="30">
        <f t="shared" si="0"/>
        <v>0</v>
      </c>
    </row>
    <row r="67" spans="2:10" x14ac:dyDescent="0.2">
      <c r="B67" s="50"/>
      <c r="C67" s="50"/>
      <c r="D67" s="50"/>
      <c r="E67" s="50"/>
      <c r="G67" s="18" t="s">
        <v>66</v>
      </c>
      <c r="H67" s="18">
        <v>22.5</v>
      </c>
      <c r="I67" s="18">
        <v>25</v>
      </c>
      <c r="J67" s="30">
        <f t="shared" si="0"/>
        <v>0</v>
      </c>
    </row>
    <row r="68" spans="2:10" ht="16" customHeight="1" x14ac:dyDescent="0.2">
      <c r="B68" s="58" t="s">
        <v>39</v>
      </c>
      <c r="C68" s="58"/>
      <c r="D68" s="61"/>
      <c r="E68" s="60"/>
      <c r="G68" s="18" t="s">
        <v>12</v>
      </c>
      <c r="H68" s="18">
        <v>25</v>
      </c>
      <c r="I68" s="18">
        <v>27.5</v>
      </c>
      <c r="J68" s="30">
        <f t="shared" si="0"/>
        <v>0</v>
      </c>
    </row>
    <row r="69" spans="2:10" x14ac:dyDescent="0.2">
      <c r="B69" s="50"/>
      <c r="C69" s="50"/>
      <c r="D69" s="50"/>
      <c r="E69" s="50"/>
      <c r="G69" s="18" t="s">
        <v>13</v>
      </c>
      <c r="H69" s="18">
        <v>27.5</v>
      </c>
      <c r="I69" s="18">
        <v>30</v>
      </c>
      <c r="J69" s="30">
        <f t="shared" si="0"/>
        <v>0</v>
      </c>
    </row>
    <row r="70" spans="2:10" x14ac:dyDescent="0.2">
      <c r="B70" s="50"/>
      <c r="C70" s="50"/>
      <c r="D70" s="50"/>
      <c r="E70" s="50"/>
      <c r="G70" s="18" t="s">
        <v>14</v>
      </c>
      <c r="H70" s="18">
        <v>30</v>
      </c>
      <c r="I70" s="18">
        <v>32.5</v>
      </c>
      <c r="J70" s="30">
        <f t="shared" si="0"/>
        <v>0</v>
      </c>
    </row>
    <row r="71" spans="2:10" x14ac:dyDescent="0.2">
      <c r="B71" s="62" t="s">
        <v>52</v>
      </c>
      <c r="C71" s="63"/>
      <c r="D71" s="63"/>
      <c r="E71" s="64"/>
      <c r="G71" s="18" t="s">
        <v>15</v>
      </c>
      <c r="H71" s="18">
        <v>32.5</v>
      </c>
      <c r="I71" s="18">
        <v>35</v>
      </c>
      <c r="J71" s="30">
        <f t="shared" si="0"/>
        <v>0</v>
      </c>
    </row>
    <row r="72" spans="2:10" x14ac:dyDescent="0.2">
      <c r="B72" s="65"/>
      <c r="C72" s="66" t="s">
        <v>10</v>
      </c>
      <c r="D72" s="67"/>
      <c r="E72" s="68" t="s">
        <v>8</v>
      </c>
      <c r="G72" s="18" t="s">
        <v>16</v>
      </c>
      <c r="H72" s="18">
        <v>35</v>
      </c>
      <c r="I72" s="18">
        <v>37.5</v>
      </c>
      <c r="J72" s="30">
        <f t="shared" si="0"/>
        <v>0</v>
      </c>
    </row>
    <row r="73" spans="2:10" x14ac:dyDescent="0.2">
      <c r="B73" s="72"/>
      <c r="C73" s="73"/>
      <c r="D73" s="72"/>
      <c r="E73" s="71"/>
      <c r="G73" s="18" t="s">
        <v>17</v>
      </c>
      <c r="H73" s="18">
        <v>37.5</v>
      </c>
      <c r="I73" s="18">
        <v>40</v>
      </c>
      <c r="J73" s="30">
        <f t="shared" si="0"/>
        <v>0</v>
      </c>
    </row>
    <row r="74" spans="2:10" x14ac:dyDescent="0.2"/>
    <row r="75" spans="2:10" x14ac:dyDescent="0.2">
      <c r="C75" s="34"/>
      <c r="D75" s="35"/>
      <c r="E75" s="35"/>
      <c r="F75" s="35"/>
      <c r="G75" s="35"/>
      <c r="H75" s="35"/>
      <c r="I75" s="36"/>
    </row>
    <row r="76" spans="2:10" x14ac:dyDescent="0.2">
      <c r="C76" s="33"/>
      <c r="D76" s="37"/>
      <c r="E76" s="37"/>
      <c r="F76" s="37"/>
      <c r="G76" s="37"/>
      <c r="H76" s="37"/>
      <c r="I76" s="38"/>
    </row>
    <row r="77" spans="2:10" x14ac:dyDescent="0.2">
      <c r="C77" s="33"/>
      <c r="D77" s="37"/>
      <c r="E77" s="37"/>
      <c r="F77" s="37"/>
      <c r="G77" s="37"/>
      <c r="H77" s="37"/>
      <c r="I77" s="38"/>
    </row>
    <row r="78" spans="2:10" x14ac:dyDescent="0.2">
      <c r="C78" s="33"/>
      <c r="D78" s="37"/>
      <c r="E78" s="37"/>
      <c r="F78" s="37"/>
      <c r="G78" s="37"/>
      <c r="H78" s="37"/>
      <c r="I78" s="38"/>
    </row>
    <row r="79" spans="2:10" x14ac:dyDescent="0.2">
      <c r="C79" s="33"/>
      <c r="D79" s="37"/>
      <c r="E79" s="37"/>
      <c r="F79" s="37"/>
      <c r="G79" s="37"/>
      <c r="H79" s="37"/>
      <c r="I79" s="38"/>
    </row>
    <row r="80" spans="2:10" x14ac:dyDescent="0.2">
      <c r="C80" s="33"/>
      <c r="D80" s="37"/>
      <c r="E80" s="37"/>
      <c r="F80" s="37"/>
      <c r="G80" s="37"/>
      <c r="H80" s="37"/>
      <c r="I80" s="38"/>
    </row>
    <row r="81" spans="2:11" x14ac:dyDescent="0.2">
      <c r="C81" s="33"/>
      <c r="D81" s="37"/>
      <c r="E81" s="37"/>
      <c r="F81" s="37"/>
      <c r="G81" s="37"/>
      <c r="H81" s="37"/>
      <c r="I81" s="38"/>
    </row>
    <row r="82" spans="2:11" x14ac:dyDescent="0.2">
      <c r="C82" s="33"/>
      <c r="D82" s="37"/>
      <c r="E82" s="37"/>
      <c r="F82" s="37"/>
      <c r="G82" s="37"/>
      <c r="H82" s="37"/>
      <c r="I82" s="38"/>
    </row>
    <row r="83" spans="2:11" x14ac:dyDescent="0.2">
      <c r="C83" s="33"/>
      <c r="D83" s="37"/>
      <c r="E83" s="37"/>
      <c r="F83" s="37"/>
      <c r="G83" s="37"/>
      <c r="H83" s="37"/>
      <c r="I83" s="38"/>
    </row>
    <row r="84" spans="2:11" x14ac:dyDescent="0.2">
      <c r="C84" s="33"/>
      <c r="D84" s="37"/>
      <c r="E84" s="37"/>
      <c r="F84" s="37"/>
      <c r="G84" s="37"/>
      <c r="H84" s="37"/>
      <c r="I84" s="38"/>
    </row>
    <row r="85" spans="2:11" hidden="1" x14ac:dyDescent="0.2">
      <c r="C85" s="33"/>
      <c r="D85" s="37"/>
      <c r="E85" s="37"/>
      <c r="F85" s="37"/>
      <c r="G85" s="37"/>
      <c r="H85" s="37"/>
      <c r="I85" s="38"/>
    </row>
    <row r="86" spans="2:11" hidden="1" x14ac:dyDescent="0.2">
      <c r="C86" s="33"/>
      <c r="D86" s="37"/>
      <c r="E86" s="37"/>
      <c r="F86" s="37"/>
      <c r="G86" s="37"/>
      <c r="H86" s="37"/>
      <c r="I86" s="38"/>
    </row>
    <row r="87" spans="2:11" x14ac:dyDescent="0.2">
      <c r="C87" s="33"/>
      <c r="D87" s="37"/>
      <c r="E87" s="37"/>
      <c r="F87" s="37"/>
      <c r="G87" s="37"/>
      <c r="H87" s="37"/>
      <c r="I87" s="38"/>
    </row>
    <row r="88" spans="2:11" x14ac:dyDescent="0.2">
      <c r="C88" s="33"/>
      <c r="D88" s="37"/>
      <c r="E88" s="37"/>
      <c r="F88" s="37"/>
      <c r="G88" s="37"/>
      <c r="H88" s="37"/>
      <c r="I88" s="38"/>
    </row>
    <row r="89" spans="2:11" x14ac:dyDescent="0.2">
      <c r="C89" s="33"/>
      <c r="D89" s="37"/>
      <c r="E89" s="37"/>
      <c r="F89" s="37"/>
      <c r="G89" s="37"/>
      <c r="H89" s="37"/>
      <c r="I89" s="38"/>
    </row>
    <row r="90" spans="2:11" x14ac:dyDescent="0.2">
      <c r="C90" s="33"/>
      <c r="D90" s="37"/>
      <c r="E90" s="37"/>
      <c r="F90" s="37"/>
      <c r="G90" s="37"/>
      <c r="H90" s="37"/>
      <c r="I90" s="38"/>
    </row>
    <row r="91" spans="2:11" x14ac:dyDescent="0.2">
      <c r="C91" s="33"/>
      <c r="D91" s="37"/>
      <c r="E91" s="37"/>
      <c r="F91" s="37"/>
      <c r="G91" s="37"/>
      <c r="H91" s="37"/>
      <c r="I91" s="38"/>
    </row>
    <row r="92" spans="2:11" x14ac:dyDescent="0.2">
      <c r="C92" s="33"/>
      <c r="D92" s="37"/>
      <c r="E92" s="37"/>
      <c r="F92" s="37"/>
      <c r="G92" s="37"/>
      <c r="H92" s="37"/>
      <c r="I92" s="38"/>
    </row>
    <row r="93" spans="2:11" x14ac:dyDescent="0.2">
      <c r="C93" s="39"/>
      <c r="D93" s="40"/>
      <c r="E93" s="40"/>
      <c r="F93" s="40"/>
      <c r="G93" s="40"/>
      <c r="H93" s="40"/>
      <c r="I93" s="41"/>
    </row>
    <row r="94" spans="2:11" ht="24" x14ac:dyDescent="0.3">
      <c r="B94" s="31" t="s">
        <v>44</v>
      </c>
    </row>
    <row r="95" spans="2:11" ht="16" customHeight="1" x14ac:dyDescent="0.3">
      <c r="B95" s="31"/>
    </row>
    <row r="96" spans="2:11" ht="21" customHeight="1" x14ac:dyDescent="0.25">
      <c r="B96" s="118" t="s">
        <v>53</v>
      </c>
      <c r="C96" s="119"/>
      <c r="D96" s="119"/>
      <c r="E96" s="119"/>
      <c r="F96" s="126" t="s">
        <v>45</v>
      </c>
      <c r="G96" s="127"/>
      <c r="H96" s="49"/>
      <c r="I96" s="50"/>
      <c r="J96" s="51" t="s">
        <v>46</v>
      </c>
      <c r="K96" s="33"/>
    </row>
    <row r="97" spans="2:11" ht="21" customHeight="1" x14ac:dyDescent="0.25">
      <c r="B97" s="120"/>
      <c r="C97" s="121"/>
      <c r="D97" s="121"/>
      <c r="E97" s="121"/>
      <c r="F97" s="80" t="s">
        <v>64</v>
      </c>
      <c r="G97" s="81"/>
      <c r="H97" s="82"/>
      <c r="I97" s="52"/>
      <c r="J97" s="53"/>
    </row>
    <row r="98" spans="2:11" ht="19" customHeight="1" x14ac:dyDescent="0.2">
      <c r="B98" s="83" t="s">
        <v>60</v>
      </c>
      <c r="C98" s="84"/>
      <c r="D98" s="84"/>
      <c r="E98" s="84"/>
      <c r="F98" s="85"/>
      <c r="G98" s="104" t="s">
        <v>47</v>
      </c>
      <c r="H98" s="104"/>
      <c r="I98" s="95" t="s">
        <v>46</v>
      </c>
      <c r="J98" s="97"/>
    </row>
    <row r="99" spans="2:11" ht="19" x14ac:dyDescent="0.2">
      <c r="B99" s="86"/>
      <c r="C99" s="87"/>
      <c r="D99" s="87"/>
      <c r="E99" s="87"/>
      <c r="F99" s="88"/>
      <c r="G99" s="105"/>
      <c r="H99" s="105"/>
      <c r="I99" s="106"/>
      <c r="J99" s="107"/>
    </row>
    <row r="100" spans="2:11" ht="19" customHeight="1" x14ac:dyDescent="0.2">
      <c r="B100" s="98" t="s">
        <v>61</v>
      </c>
      <c r="C100" s="99"/>
      <c r="D100" s="99"/>
      <c r="E100" s="99"/>
      <c r="F100" s="100"/>
      <c r="G100" s="104" t="s">
        <v>48</v>
      </c>
      <c r="H100" s="104"/>
      <c r="I100" s="95" t="s">
        <v>46</v>
      </c>
      <c r="J100" s="97"/>
    </row>
    <row r="101" spans="2:11" ht="19" x14ac:dyDescent="0.2">
      <c r="B101" s="101"/>
      <c r="C101" s="102"/>
      <c r="D101" s="102"/>
      <c r="E101" s="102"/>
      <c r="F101" s="103"/>
      <c r="G101" s="105"/>
      <c r="H101" s="105"/>
      <c r="I101" s="106"/>
      <c r="J101" s="107"/>
    </row>
    <row r="102" spans="2:11" ht="21" customHeight="1" x14ac:dyDescent="0.2">
      <c r="B102" s="83" t="s">
        <v>49</v>
      </c>
      <c r="C102" s="84"/>
      <c r="D102" s="84"/>
      <c r="E102" s="84"/>
      <c r="F102" s="85"/>
      <c r="G102" s="89"/>
      <c r="H102" s="90"/>
      <c r="I102" s="90"/>
      <c r="J102" s="91"/>
    </row>
    <row r="103" spans="2:11" x14ac:dyDescent="0.2">
      <c r="B103" s="86"/>
      <c r="C103" s="87"/>
      <c r="D103" s="87"/>
      <c r="E103" s="87"/>
      <c r="F103" s="88"/>
      <c r="G103" s="92"/>
      <c r="H103" s="93"/>
      <c r="I103" s="93"/>
      <c r="J103" s="94"/>
    </row>
    <row r="104" spans="2:11" ht="19" customHeight="1" x14ac:dyDescent="0.2">
      <c r="B104" s="83" t="s">
        <v>54</v>
      </c>
      <c r="C104" s="84"/>
      <c r="D104" s="84"/>
      <c r="E104" s="84"/>
      <c r="F104" s="84"/>
      <c r="G104" s="95" t="s">
        <v>50</v>
      </c>
      <c r="H104" s="96"/>
      <c r="I104" s="97"/>
      <c r="J104" s="54" t="s">
        <v>46</v>
      </c>
      <c r="K104" s="32"/>
    </row>
    <row r="105" spans="2:11" ht="21" x14ac:dyDescent="0.25">
      <c r="B105" s="86"/>
      <c r="C105" s="87"/>
      <c r="D105" s="87"/>
      <c r="E105" s="87"/>
      <c r="F105" s="87"/>
      <c r="G105" s="55"/>
      <c r="H105" s="56" t="s">
        <v>18</v>
      </c>
      <c r="I105" s="53"/>
      <c r="J105" s="57"/>
    </row>
    <row r="106" spans="2:11" x14ac:dyDescent="0.2"/>
    <row r="107" spans="2:11" hidden="1" x14ac:dyDescent="0.2"/>
    <row r="108" spans="2:11" hidden="1" x14ac:dyDescent="0.2"/>
    <row r="109" spans="2:11" hidden="1" x14ac:dyDescent="0.2"/>
    <row r="110" spans="2:11" hidden="1" x14ac:dyDescent="0.2"/>
    <row r="111" spans="2:11" hidden="1" x14ac:dyDescent="0.2"/>
    <row r="112" spans="2:11" hidden="1" x14ac:dyDescent="0.2"/>
    <row r="113" hidden="1" x14ac:dyDescent="0.2"/>
    <row r="114" hidden="1" x14ac:dyDescent="0.2"/>
    <row r="115" hidden="1" x14ac:dyDescent="0.2"/>
    <row r="116" hidden="1" x14ac:dyDescent="0.2"/>
    <row r="117" hidden="1" x14ac:dyDescent="0.2"/>
    <row r="118" hidden="1" x14ac:dyDescent="0.2"/>
    <row r="119" hidden="1" x14ac:dyDescent="0.2"/>
    <row r="120" hidden="1" x14ac:dyDescent="0.2"/>
    <row r="121" hidden="1" x14ac:dyDescent="0.2"/>
    <row r="122" hidden="1" x14ac:dyDescent="0.2"/>
    <row r="123" hidden="1" x14ac:dyDescent="0.2"/>
    <row r="124" hidden="1" x14ac:dyDescent="0.2"/>
    <row r="125" hidden="1" x14ac:dyDescent="0.2"/>
    <row r="126" hidden="1" x14ac:dyDescent="0.2"/>
    <row r="127" hidden="1" x14ac:dyDescent="0.2"/>
    <row r="128" hidden="1" x14ac:dyDescent="0.2"/>
    <row r="129" hidden="1" x14ac:dyDescent="0.2"/>
    <row r="130" x14ac:dyDescent="0.2"/>
  </sheetData>
  <sheetProtection algorithmName="SHA-512" hashValue="QO8v6kBnhuGJdsxW4Q1n1m/tInd8NahwvdtiUIcw/dF5fMONwFRV1nUbJSB3yJTiQGMpTPR5wO3Uh3U9FDGgRQ==" saltValue="FZsFWdeDpGKcXWw2U80yzg==" spinCount="100000" sheet="1" scenarios="1" formatCells="0"/>
  <mergeCells count="40">
    <mergeCell ref="B96:E97"/>
    <mergeCell ref="H3:I3"/>
    <mergeCell ref="J63:J64"/>
    <mergeCell ref="F96:G96"/>
    <mergeCell ref="G23:H23"/>
    <mergeCell ref="C10:K10"/>
    <mergeCell ref="C19:D19"/>
    <mergeCell ref="F19:G19"/>
    <mergeCell ref="C8:K8"/>
    <mergeCell ref="C9:K9"/>
    <mergeCell ref="B12:K12"/>
    <mergeCell ref="C27:D27"/>
    <mergeCell ref="B27:B28"/>
    <mergeCell ref="F27:F28"/>
    <mergeCell ref="G27:H27"/>
    <mergeCell ref="H63:I63"/>
    <mergeCell ref="B1:K1"/>
    <mergeCell ref="B7:K7"/>
    <mergeCell ref="B6:K6"/>
    <mergeCell ref="B3:C3"/>
    <mergeCell ref="B4:C4"/>
    <mergeCell ref="D3:F3"/>
    <mergeCell ref="D4:F4"/>
    <mergeCell ref="B2:D2"/>
    <mergeCell ref="G63:G64"/>
    <mergeCell ref="F97:H97"/>
    <mergeCell ref="B102:F103"/>
    <mergeCell ref="G102:J103"/>
    <mergeCell ref="B104:F105"/>
    <mergeCell ref="G104:I104"/>
    <mergeCell ref="B100:F101"/>
    <mergeCell ref="G100:H100"/>
    <mergeCell ref="I100:J100"/>
    <mergeCell ref="G101:H101"/>
    <mergeCell ref="I101:J101"/>
    <mergeCell ref="B98:F99"/>
    <mergeCell ref="G98:H98"/>
    <mergeCell ref="I98:J98"/>
    <mergeCell ref="G99:H99"/>
    <mergeCell ref="I99:J99"/>
  </mergeCells>
  <pageMargins left="0.7" right="0.7" top="0.75" bottom="0.75" header="0.3" footer="0.3"/>
  <pageSetup paperSize="9" scale="7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72677-5CCC-B347-B345-246023999587}">
  <dimension ref="B2:D75"/>
  <sheetViews>
    <sheetView workbookViewId="0">
      <selection activeCell="F8" sqref="F8"/>
    </sheetView>
  </sheetViews>
  <sheetFormatPr baseColWidth="10" defaultRowHeight="16" x14ac:dyDescent="0.2"/>
  <sheetData>
    <row r="2" spans="2:3" x14ac:dyDescent="0.2">
      <c r="B2" t="s">
        <v>6</v>
      </c>
    </row>
    <row r="4" spans="2:3" x14ac:dyDescent="0.2">
      <c r="B4">
        <v>51.25</v>
      </c>
      <c r="C4">
        <v>1.3449500000000001</v>
      </c>
    </row>
    <row r="5" spans="2:3" x14ac:dyDescent="0.2">
      <c r="B5">
        <v>53.5</v>
      </c>
      <c r="C5">
        <v>1.3452999999999999</v>
      </c>
    </row>
    <row r="6" spans="2:3" x14ac:dyDescent="0.2">
      <c r="B6">
        <v>55.25</v>
      </c>
      <c r="C6">
        <v>1.34575</v>
      </c>
    </row>
    <row r="7" spans="2:3" x14ac:dyDescent="0.2">
      <c r="B7">
        <v>57.25</v>
      </c>
      <c r="C7">
        <v>1.3461000000000001</v>
      </c>
    </row>
    <row r="8" spans="2:3" x14ac:dyDescent="0.2">
      <c r="B8">
        <v>59</v>
      </c>
      <c r="C8">
        <v>1.3464799999999999</v>
      </c>
    </row>
    <row r="9" spans="2:3" x14ac:dyDescent="0.2">
      <c r="B9">
        <v>61.25</v>
      </c>
      <c r="C9">
        <v>1.3467899999999999</v>
      </c>
    </row>
    <row r="10" spans="2:3" x14ac:dyDescent="0.2">
      <c r="B10">
        <v>62.8</v>
      </c>
      <c r="C10">
        <v>1.3472500000000001</v>
      </c>
    </row>
    <row r="11" spans="2:3" x14ac:dyDescent="0.2">
      <c r="B11">
        <v>64.599999999999994</v>
      </c>
      <c r="C11">
        <v>1.34765</v>
      </c>
    </row>
    <row r="12" spans="2:3" x14ac:dyDescent="0.2">
      <c r="B12">
        <v>66.75</v>
      </c>
      <c r="C12">
        <v>1.3479000000000001</v>
      </c>
    </row>
    <row r="13" spans="2:3" x14ac:dyDescent="0.2">
      <c r="B13">
        <v>68.5</v>
      </c>
      <c r="C13">
        <v>1.3483499999999999</v>
      </c>
    </row>
    <row r="14" spans="2:3" x14ac:dyDescent="0.2">
      <c r="B14">
        <v>70.5</v>
      </c>
      <c r="C14">
        <v>1.3487</v>
      </c>
    </row>
    <row r="17" spans="2:3" x14ac:dyDescent="0.2">
      <c r="B17" t="s">
        <v>3</v>
      </c>
      <c r="C17">
        <f>SLOPE(C4:C14, B4:B14)</f>
        <v>1.9703853094151316E-4</v>
      </c>
    </row>
    <row r="18" spans="2:3" x14ac:dyDescent="0.2">
      <c r="B18" t="s">
        <v>4</v>
      </c>
      <c r="C18">
        <f>INTERCEPT(C4:C14, B4:B14)</f>
        <v>1.3348251008385521</v>
      </c>
    </row>
    <row r="19" spans="2:3" x14ac:dyDescent="0.2">
      <c r="B19" t="s">
        <v>5</v>
      </c>
      <c r="C19">
        <f>RSQ(C4:C14, B4:B14)</f>
        <v>0.99760113355866653</v>
      </c>
    </row>
    <row r="75" spans="4:4" x14ac:dyDescent="0.2">
      <c r="D75">
        <f>+D11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2020-09-18T19:39:10Z</dcterms:modified>
</cp:coreProperties>
</file>