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170CBD70-64B2-8A43-A82B-397AE9B88E9E}" xr6:coauthVersionLast="47" xr6:coauthVersionMax="47" xr10:uidLastSave="{00000000-0000-0000-0000-000000000000}"/>
  <bookViews>
    <workbookView xWindow="20160" yWindow="3080" windowWidth="28060" windowHeight="17540" xr2:uid="{81AE3E83-D519-7640-BA8F-C82E19DA2A6D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3" i="1" l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92" i="1"/>
  <c r="C19" i="2" l="1"/>
  <c r="C18" i="2"/>
  <c r="C17" i="2"/>
  <c r="D75" i="2"/>
</calcChain>
</file>

<file path=xl/sharedStrings.xml><?xml version="1.0" encoding="utf-8"?>
<sst xmlns="http://schemas.openxmlformats.org/spreadsheetml/2006/main" count="61" uniqueCount="59">
  <si>
    <t>Kalibrációs egyenes paraméterei</t>
  </si>
  <si>
    <t>Feladatok:</t>
  </si>
  <si>
    <t>1.)</t>
  </si>
  <si>
    <t>2.)</t>
  </si>
  <si>
    <t>3.)</t>
  </si>
  <si>
    <t>slp</t>
  </si>
  <si>
    <t>int</t>
  </si>
  <si>
    <t>r2</t>
  </si>
  <si>
    <t>Következtetések</t>
  </si>
  <si>
    <t>Vérplazma kalibrációs görbe adatok</t>
  </si>
  <si>
    <t>mértékegység</t>
  </si>
  <si>
    <t>Hallgató neve:</t>
  </si>
  <si>
    <t>Csoport:</t>
  </si>
  <si>
    <t>Dátum:</t>
  </si>
  <si>
    <t>Kar:</t>
  </si>
  <si>
    <t>Rezonancia</t>
  </si>
  <si>
    <t>A gyakorlat célja: a kis kitérések esetén használható lineáris rugalmassági törvény igazolása; a rezonancia-jelenségének bemutatása, a rezgő rendszer sajátfrekvenciájának meghatározása és az atomerőmikroszkópia alapjainak szemléltetése</t>
  </si>
  <si>
    <t>Laprugó rugóállandójának meghatározása az erő-kitérés adatpárok mérése és ábrázolása alapján, az erre illesztett görbe paramétereiből.</t>
  </si>
  <si>
    <t>A rugólapka kitérésének mérése különböző frekvenciájú kényszerrezgés esetén. A rezgő rendszerhez tartozó rezonanciagörbe elkészítése és a rezonancia frekvencia leolvasása.</t>
  </si>
  <si>
    <r>
      <t xml:space="preserve">tömeg, </t>
    </r>
    <r>
      <rPr>
        <i/>
        <sz val="12"/>
        <color theme="1"/>
        <rFont val="Calibri"/>
        <family val="2"/>
        <scheme val="minor"/>
      </rPr>
      <t>m
(g)</t>
    </r>
  </si>
  <si>
    <r>
      <t xml:space="preserve">erő, </t>
    </r>
    <r>
      <rPr>
        <i/>
        <sz val="12"/>
        <color theme="1"/>
        <rFont val="Calibri"/>
        <family val="2"/>
        <scheme val="minor"/>
      </rPr>
      <t>F
(N)</t>
    </r>
  </si>
  <si>
    <r>
      <t xml:space="preserve">rugólap végének
kitérése,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(</t>
    </r>
    <r>
      <rPr>
        <i/>
        <sz val="12"/>
        <color theme="1"/>
        <rFont val="Calibri"/>
        <family val="2"/>
        <scheme val="minor"/>
      </rPr>
      <t>m</t>
    </r>
    <r>
      <rPr>
        <sz val="12"/>
        <color theme="1"/>
        <rFont val="Calibri"/>
        <family val="2"/>
        <scheme val="minor"/>
      </rPr>
      <t>)</t>
    </r>
  </si>
  <si>
    <r>
      <t xml:space="preserve">lézerkitérés 
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>lézer</t>
    </r>
    <r>
      <rPr>
        <sz val="12"/>
        <color theme="1"/>
        <rFont val="Calibri"/>
        <family val="2"/>
        <scheme val="minor"/>
      </rPr>
      <t xml:space="preserve"> (</t>
    </r>
    <r>
      <rPr>
        <i/>
        <sz val="12"/>
        <color theme="1"/>
        <rFont val="Calibri"/>
        <family val="2"/>
        <scheme val="minor"/>
      </rPr>
      <t>mm</t>
    </r>
    <r>
      <rPr>
        <sz val="12"/>
        <color theme="1"/>
        <rFont val="Calibri"/>
        <family val="2"/>
        <scheme val="minor"/>
      </rPr>
      <t>)</t>
    </r>
  </si>
  <si>
    <t>1.) Írja be a táblázatba az egyes tömegek esetén mért lézerkitérés értékeket majd számítsa át erő-kitérés értékekre!</t>
  </si>
  <si>
    <t>meredekség (N/m)</t>
  </si>
  <si>
    <t>rugóállandó értéke</t>
  </si>
  <si>
    <t>mérték-egység</t>
  </si>
  <si>
    <t>lézer kitérés
(mm)</t>
  </si>
  <si>
    <t>lézer 
kitérés
(mm)</t>
  </si>
  <si>
    <t>Készítse el az erő-kitérés függvényt és segítségével határozza meg a rugóállandót!</t>
  </si>
  <si>
    <t>nagyítási faktor</t>
  </si>
  <si>
    <r>
      <rPr>
        <b/>
        <i/>
        <sz val="12"/>
        <color theme="1"/>
        <rFont val="Calibri"/>
        <family val="2"/>
        <scheme val="minor"/>
      </rPr>
      <t>f</t>
    </r>
    <r>
      <rPr>
        <b/>
        <i/>
        <vertAlign val="subscript"/>
        <sz val="12"/>
        <color theme="1"/>
        <rFont val="Calibri (Body)"/>
        <charset val="238"/>
      </rPr>
      <t>0</t>
    </r>
  </si>
  <si>
    <t>mértékegys.</t>
  </si>
  <si>
    <t>pozíció
(mm)</t>
  </si>
  <si>
    <t>Számítsa ki Excel programmal a rugólap effektív tömegét!</t>
  </si>
  <si>
    <t>realtív magasság</t>
  </si>
  <si>
    <r>
      <rPr>
        <b/>
        <i/>
        <sz val="12"/>
        <color theme="1"/>
        <rFont val="Calibri"/>
        <family val="2"/>
        <scheme val="minor"/>
      </rPr>
      <t>súly nélkül
m</t>
    </r>
    <r>
      <rPr>
        <b/>
        <i/>
        <vertAlign val="subscript"/>
        <sz val="12"/>
        <color theme="1"/>
        <rFont val="Calibri (Body)"/>
        <charset val="238"/>
      </rPr>
      <t>r eff</t>
    </r>
  </si>
  <si>
    <r>
      <t>kis súllyal
m</t>
    </r>
    <r>
      <rPr>
        <b/>
        <i/>
        <vertAlign val="subscript"/>
        <sz val="12"/>
        <color theme="1"/>
        <rFont val="Calibri (Body)"/>
        <charset val="238"/>
      </rPr>
      <t xml:space="preserve">r eff </t>
    </r>
    <r>
      <rPr>
        <b/>
        <i/>
        <sz val="12"/>
        <color theme="1"/>
        <rFont val="Calibri (Body)"/>
        <charset val="238"/>
      </rPr>
      <t>+ 40g</t>
    </r>
  </si>
  <si>
    <r>
      <t>m</t>
    </r>
    <r>
      <rPr>
        <i/>
        <vertAlign val="subscript"/>
        <sz val="12"/>
        <rFont val="Calibri (Body)"/>
        <charset val="238"/>
      </rPr>
      <t>r eff</t>
    </r>
  </si>
  <si>
    <r>
      <t>m</t>
    </r>
    <r>
      <rPr>
        <i/>
        <vertAlign val="subscript"/>
        <sz val="12"/>
        <rFont val="Calibri (Body)"/>
        <charset val="238"/>
      </rPr>
      <t>r eff</t>
    </r>
    <r>
      <rPr>
        <i/>
        <sz val="12"/>
        <rFont val="Calibri"/>
        <family val="2"/>
        <scheme val="minor"/>
      </rPr>
      <t xml:space="preserve"> + 40g</t>
    </r>
  </si>
  <si>
    <r>
      <t>m</t>
    </r>
    <r>
      <rPr>
        <b/>
        <i/>
        <vertAlign val="subscript"/>
        <sz val="12"/>
        <color theme="1"/>
        <rFont val="Calibri (Body)"/>
        <charset val="238"/>
      </rPr>
      <t>r eff</t>
    </r>
  </si>
  <si>
    <t>Mennyi a rugólap rugóállandója?</t>
  </si>
  <si>
    <t>Mekkora a rugólap sajátfrekvenciája és effektív tömege?</t>
  </si>
  <si>
    <t>sajátfrekvencia (Hz)</t>
  </si>
  <si>
    <t>effektív tömeg (g)</t>
  </si>
  <si>
    <t>modell száma</t>
  </si>
  <si>
    <t>pozíció (mm)</t>
  </si>
  <si>
    <t>Hogyan változik a sajátfrekvencia a tömeg növelésével?</t>
  </si>
  <si>
    <t>gerjesztő frekvencia
(Hz)</t>
  </si>
  <si>
    <t>gerjesztő frekvencia  (Hz)</t>
  </si>
  <si>
    <t>2.) Írja be a táblázatba, majd ábrázolja az egyes gerjesztő frekvenciáknál mért lézerkitéréseket!</t>
  </si>
  <si>
    <t>Az ábrákról olvassa le a rugólap rezonanciafrekvenciáját!</t>
  </si>
  <si>
    <t>rugóállandó (D)</t>
  </si>
  <si>
    <t>Csak a zöld színű mezőkbe írjon!</t>
  </si>
  <si>
    <t>Próbatest magasságprofiljának felvétele nem kontakt üzemmódú atomerőmikroszkóp modell segítségével.</t>
  </si>
  <si>
    <t>3.) Írja be a táblázatba az AFM modell egyes pozícióiban mért lézerkitérés értékeit!</t>
  </si>
  <si>
    <t>Milyen matematikai összefüggés van a rúgólapra ható súlyerő és a rugólap kitérése között?</t>
  </si>
  <si>
    <t>y-tengelymetszet (N)</t>
  </si>
  <si>
    <t>Melyik pozíciónál található a próbatest legmagasabb pontja?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</si>
</sst>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24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vertAlign val="subscript"/>
      <sz val="12"/>
      <color theme="1"/>
      <name val="Calibri (Body)"/>
      <charset val="238"/>
    </font>
    <font>
      <b/>
      <i/>
      <sz val="12"/>
      <color theme="1"/>
      <name val="Calibri (Body)"/>
      <charset val="238"/>
    </font>
    <font>
      <i/>
      <sz val="12"/>
      <name val="Calibri"/>
      <family val="2"/>
      <scheme val="minor"/>
    </font>
    <font>
      <i/>
      <vertAlign val="subscript"/>
      <sz val="12"/>
      <name val="Calibri (Body)"/>
      <charset val="238"/>
    </font>
    <font>
      <b/>
      <i/>
      <sz val="12"/>
      <color rgb="FFC00000"/>
      <name val="Calibri"/>
      <family val="2"/>
      <scheme val="minor"/>
    </font>
    <font>
      <b/>
      <sz val="14"/>
      <color theme="1"/>
      <name val="Calibri"/>
      <family val="2"/>
      <charset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 applyFill="1"/>
    <xf numFmtId="0" fontId="6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Fill="1"/>
    <xf numFmtId="0" fontId="8" fillId="0" borderId="0" xfId="0" applyFont="1" applyAlignment="1">
      <alignment wrapText="1"/>
    </xf>
    <xf numFmtId="0" fontId="7" fillId="0" borderId="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 wrapText="1"/>
    </xf>
    <xf numFmtId="0" fontId="8" fillId="0" borderId="0" xfId="0" applyFont="1" applyBorder="1" applyAlignment="1">
      <alignment wrapText="1"/>
    </xf>
    <xf numFmtId="0" fontId="7" fillId="0" borderId="0" xfId="0" applyFont="1" applyBorder="1" applyAlignment="1">
      <alignment horizontal="right"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0" fillId="0" borderId="7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2" fillId="0" borderId="2" xfId="0" applyFont="1" applyBorder="1" applyAlignment="1"/>
    <xf numFmtId="0" fontId="8" fillId="0" borderId="0" xfId="0" applyFont="1" applyProtection="1"/>
    <xf numFmtId="0" fontId="8" fillId="4" borderId="1" xfId="0" applyFont="1" applyFill="1" applyBorder="1" applyAlignment="1">
      <alignment horizontal="center" wrapText="1"/>
    </xf>
    <xf numFmtId="0" fontId="8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/>
    <xf numFmtId="0" fontId="8" fillId="0" borderId="0" xfId="0" applyFont="1" applyFill="1" applyBorder="1" applyAlignment="1">
      <alignment horizontal="center"/>
    </xf>
    <xf numFmtId="0" fontId="4" fillId="0" borderId="0" xfId="0" applyFont="1"/>
    <xf numFmtId="0" fontId="15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2" fontId="12" fillId="3" borderId="1" xfId="0" applyNumberFormat="1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15" fillId="4" borderId="13" xfId="0" applyFont="1" applyFill="1" applyBorder="1" applyAlignment="1">
      <alignment horizontal="center"/>
    </xf>
    <xf numFmtId="0" fontId="15" fillId="4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20" fillId="3" borderId="1" xfId="0" applyFont="1" applyFill="1" applyBorder="1"/>
    <xf numFmtId="0" fontId="6" fillId="0" borderId="0" xfId="0" applyFont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11" xfId="0" applyFont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11" xfId="0" applyFont="1" applyFill="1" applyBorder="1"/>
    <xf numFmtId="0" fontId="8" fillId="0" borderId="12" xfId="0" applyFont="1" applyBorder="1"/>
    <xf numFmtId="0" fontId="8" fillId="0" borderId="7" xfId="0" applyFont="1" applyBorder="1"/>
    <xf numFmtId="0" fontId="8" fillId="0" borderId="7" xfId="0" applyFont="1" applyFill="1" applyBorder="1"/>
    <xf numFmtId="0" fontId="8" fillId="0" borderId="6" xfId="0" applyFont="1" applyFill="1" applyBorder="1"/>
    <xf numFmtId="0" fontId="8" fillId="0" borderId="8" xfId="0" applyFont="1" applyFill="1" applyBorder="1"/>
    <xf numFmtId="0" fontId="8" fillId="0" borderId="10" xfId="0" applyFont="1" applyFill="1" applyBorder="1"/>
    <xf numFmtId="0" fontId="8" fillId="0" borderId="6" xfId="0" applyFont="1" applyBorder="1"/>
    <xf numFmtId="0" fontId="12" fillId="5" borderId="1" xfId="0" applyFont="1" applyFill="1" applyBorder="1" applyAlignment="1" applyProtection="1">
      <alignment horizontal="center" vertical="center"/>
      <protection locked="0"/>
    </xf>
    <xf numFmtId="164" fontId="16" fillId="5" borderId="1" xfId="0" applyNumberFormat="1" applyFont="1" applyFill="1" applyBorder="1" applyProtection="1">
      <protection locked="0"/>
    </xf>
    <xf numFmtId="0" fontId="16" fillId="5" borderId="1" xfId="0" applyFont="1" applyFill="1" applyBorder="1" applyProtection="1">
      <protection locked="0"/>
    </xf>
    <xf numFmtId="0" fontId="8" fillId="5" borderId="1" xfId="0" applyFont="1" applyFill="1" applyBorder="1" applyAlignment="1" applyProtection="1">
      <alignment horizontal="center"/>
      <protection locked="0"/>
    </xf>
    <xf numFmtId="0" fontId="8" fillId="5" borderId="5" xfId="0" applyFont="1" applyFill="1" applyBorder="1" applyAlignment="1" applyProtection="1">
      <alignment horizontal="center"/>
      <protection locked="0"/>
    </xf>
    <xf numFmtId="0" fontId="16" fillId="5" borderId="1" xfId="0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165" fontId="8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 applyProtection="1">
      <alignment horizontal="center"/>
      <protection locked="0"/>
    </xf>
    <xf numFmtId="0" fontId="22" fillId="0" borderId="7" xfId="0" applyFont="1" applyBorder="1" applyAlignment="1"/>
    <xf numFmtId="0" fontId="8" fillId="2" borderId="13" xfId="0" applyFont="1" applyFill="1" applyBorder="1" applyAlignment="1">
      <alignment horizontal="center" vertical="center"/>
    </xf>
    <xf numFmtId="0" fontId="8" fillId="5" borderId="13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23" fillId="5" borderId="3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5" fillId="5" borderId="3" xfId="0" applyNumberFormat="1" applyFont="1" applyFill="1" applyBorder="1" applyAlignment="1" applyProtection="1">
      <alignment horizontal="center" vertical="center"/>
      <protection locked="0"/>
    </xf>
    <xf numFmtId="0" fontId="5" fillId="5" borderId="5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right" vertical="center"/>
    </xf>
    <xf numFmtId="0" fontId="3" fillId="3" borderId="5" xfId="0" applyFont="1" applyFill="1" applyBorder="1" applyAlignment="1" applyProtection="1">
      <alignment horizontal="right" vertical="center"/>
    </xf>
    <xf numFmtId="0" fontId="7" fillId="0" borderId="8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5" fillId="5" borderId="13" xfId="0" applyFont="1" applyFill="1" applyBorder="1" applyAlignment="1" applyProtection="1">
      <alignment horizontal="center" vertical="center" wrapText="1"/>
      <protection locked="0"/>
    </xf>
    <xf numFmtId="164" fontId="5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15" fillId="4" borderId="3" xfId="0" applyFont="1" applyFill="1" applyBorder="1" applyAlignment="1">
      <alignment horizontal="center" wrapText="1"/>
    </xf>
    <xf numFmtId="0" fontId="15" fillId="4" borderId="5" xfId="0" applyFont="1" applyFill="1" applyBorder="1" applyAlignment="1">
      <alignment horizontal="center" wrapText="1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6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10" fillId="0" borderId="1" xfId="0" applyFont="1" applyBorder="1" applyAlignment="1">
      <alignment horizontal="right"/>
    </xf>
    <xf numFmtId="0" fontId="2" fillId="0" borderId="0" xfId="0" applyFont="1" applyFill="1" applyAlignment="1">
      <alignment horizontal="left" wrapText="1"/>
    </xf>
    <xf numFmtId="0" fontId="2" fillId="5" borderId="3" xfId="0" applyFont="1" applyFill="1" applyBorder="1" applyAlignment="1" applyProtection="1">
      <alignment horizontal="left"/>
      <protection locked="0"/>
    </xf>
    <xf numFmtId="0" fontId="2" fillId="5" borderId="4" xfId="0" applyFont="1" applyFill="1" applyBorder="1" applyAlignment="1" applyProtection="1">
      <alignment horizontal="left"/>
      <protection locked="0"/>
    </xf>
    <xf numFmtId="0" fontId="2" fillId="5" borderId="5" xfId="0" applyFont="1" applyFill="1" applyBorder="1" applyAlignment="1" applyProtection="1">
      <alignment horizontal="left"/>
      <protection locked="0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3" fillId="0" borderId="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Próbatest relatív magasságprofilja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H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Sheet1!$B$92:$B$108</c:f>
              <c:numCache>
                <c:formatCode>General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</c:numCache>
            </c:numRef>
          </c:xVal>
          <c:yVal>
            <c:numRef>
              <c:f>Sheet1!$E$92:$E$108</c:f>
              <c:numCache>
                <c:formatCode>0.00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DA-AA44-8E5C-703CDB4DD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7181056"/>
        <c:axId val="1024426512"/>
      </c:scatterChart>
      <c:valAx>
        <c:axId val="1027181056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modell</a:t>
                </a:r>
                <a:r>
                  <a:rPr lang="en-GB" baseline="0"/>
                  <a:t> </a:t>
                </a:r>
                <a:r>
                  <a:rPr lang="en-GB"/>
                  <a:t>pozíció (mm)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H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1024426512"/>
        <c:crosses val="autoZero"/>
        <c:crossBetween val="midCat"/>
      </c:valAx>
      <c:valAx>
        <c:axId val="1024426512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relatív magasság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HU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HU"/>
          </a:p>
        </c:txPr>
        <c:crossAx val="1027181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160865</xdr:colOff>
      <xdr:row>90</xdr:row>
      <xdr:rowOff>38100</xdr:rowOff>
    </xdr:from>
    <xdr:to>
      <xdr:col>10</xdr:col>
      <xdr:colOff>821265</xdr:colOff>
      <xdr:row>104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D653DD-85B3-524E-962A-F335897FF5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49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3" customWidth="1"/>
    <col min="2" max="3" width="10.83203125" style="3" customWidth="1"/>
    <col min="4" max="4" width="2.83203125" style="3" customWidth="1"/>
    <col min="5" max="5" width="14.5" style="3" customWidth="1"/>
    <col min="6" max="6" width="14.1640625" style="3" customWidth="1"/>
    <col min="7" max="11" width="10.83203125" style="3" customWidth="1"/>
    <col min="12" max="12" width="4.1640625" style="3" customWidth="1"/>
    <col min="13" max="15" width="12.83203125" style="3" hidden="1"/>
    <col min="16" max="16383" width="10.83203125" style="3" hidden="1"/>
    <col min="16384" max="16384" width="2" style="3" hidden="1" customWidth="1"/>
  </cols>
  <sheetData>
    <row r="1" spans="2:11" ht="34" x14ac:dyDescent="0.4">
      <c r="B1" s="110" t="s">
        <v>15</v>
      </c>
      <c r="C1" s="110"/>
      <c r="D1" s="110"/>
      <c r="E1" s="110"/>
      <c r="F1" s="110"/>
      <c r="G1" s="110"/>
      <c r="H1" s="110"/>
      <c r="I1" s="110"/>
      <c r="J1" s="110"/>
      <c r="K1" s="110"/>
    </row>
    <row r="2" spans="2:11" ht="19" customHeight="1" x14ac:dyDescent="0.4">
      <c r="B2" s="61" t="s">
        <v>53</v>
      </c>
      <c r="C2" s="61"/>
      <c r="D2" s="61"/>
      <c r="E2" s="34"/>
      <c r="F2" s="2"/>
      <c r="G2" s="2"/>
      <c r="H2" s="2"/>
      <c r="I2" s="2"/>
      <c r="J2" s="2"/>
      <c r="K2" s="2"/>
    </row>
    <row r="3" spans="2:11" ht="26" x14ac:dyDescent="0.3">
      <c r="B3" s="117" t="s">
        <v>11</v>
      </c>
      <c r="C3" s="117"/>
      <c r="D3" s="119"/>
      <c r="E3" s="120"/>
      <c r="F3" s="121"/>
      <c r="G3" s="15" t="s">
        <v>14</v>
      </c>
      <c r="H3" s="59"/>
      <c r="I3" s="122" t="s">
        <v>12</v>
      </c>
      <c r="J3" s="123"/>
      <c r="K3" s="60"/>
    </row>
    <row r="4" spans="2:11" ht="34" x14ac:dyDescent="0.4">
      <c r="B4" s="117" t="s">
        <v>13</v>
      </c>
      <c r="C4" s="117"/>
      <c r="D4" s="119"/>
      <c r="E4" s="120"/>
      <c r="F4" s="120"/>
      <c r="G4" s="16"/>
      <c r="H4" s="12"/>
      <c r="I4" s="12"/>
      <c r="J4" s="12"/>
      <c r="K4" s="2"/>
    </row>
    <row r="5" spans="2:11" ht="17" customHeight="1" x14ac:dyDescent="0.4">
      <c r="B5" s="13"/>
      <c r="C5" s="13"/>
      <c r="D5" s="14"/>
      <c r="E5" s="14"/>
      <c r="F5" s="14"/>
      <c r="G5" s="12"/>
      <c r="H5" s="12"/>
      <c r="I5" s="12"/>
      <c r="J5" s="12"/>
      <c r="K5" s="2"/>
    </row>
    <row r="6" spans="2:11" ht="62" customHeight="1" x14ac:dyDescent="0.25">
      <c r="B6" s="114" t="s">
        <v>16</v>
      </c>
      <c r="C6" s="115"/>
      <c r="D6" s="115"/>
      <c r="E6" s="115"/>
      <c r="F6" s="115"/>
      <c r="G6" s="115"/>
      <c r="H6" s="115"/>
      <c r="I6" s="115"/>
      <c r="J6" s="115"/>
      <c r="K6" s="116"/>
    </row>
    <row r="7" spans="2:11" ht="21" customHeight="1" x14ac:dyDescent="0.25">
      <c r="B7" s="114" t="s">
        <v>1</v>
      </c>
      <c r="C7" s="115"/>
      <c r="D7" s="115"/>
      <c r="E7" s="115"/>
      <c r="F7" s="115"/>
      <c r="G7" s="115"/>
      <c r="H7" s="115"/>
      <c r="I7" s="115"/>
      <c r="J7" s="115"/>
      <c r="K7" s="116"/>
    </row>
    <row r="8" spans="2:11" ht="39" customHeight="1" x14ac:dyDescent="0.2">
      <c r="B8" s="6" t="s">
        <v>2</v>
      </c>
      <c r="C8" s="124" t="s">
        <v>17</v>
      </c>
      <c r="D8" s="124"/>
      <c r="E8" s="124"/>
      <c r="F8" s="124"/>
      <c r="G8" s="124"/>
      <c r="H8" s="124"/>
      <c r="I8" s="124"/>
      <c r="J8" s="124"/>
      <c r="K8" s="125"/>
    </row>
    <row r="9" spans="2:11" s="5" customFormat="1" ht="38" customHeight="1" x14ac:dyDescent="0.25">
      <c r="B9" s="6" t="s">
        <v>3</v>
      </c>
      <c r="C9" s="99" t="s">
        <v>18</v>
      </c>
      <c r="D9" s="99"/>
      <c r="E9" s="99"/>
      <c r="F9" s="99"/>
      <c r="G9" s="99"/>
      <c r="H9" s="99"/>
      <c r="I9" s="99"/>
      <c r="J9" s="99"/>
      <c r="K9" s="100"/>
    </row>
    <row r="10" spans="2:11" s="5" customFormat="1" ht="38" customHeight="1" x14ac:dyDescent="0.25">
      <c r="B10" s="7" t="s">
        <v>4</v>
      </c>
      <c r="C10" s="108" t="s">
        <v>54</v>
      </c>
      <c r="D10" s="108"/>
      <c r="E10" s="108"/>
      <c r="F10" s="108"/>
      <c r="G10" s="108"/>
      <c r="H10" s="108"/>
      <c r="I10" s="108"/>
      <c r="J10" s="108"/>
      <c r="K10" s="109"/>
    </row>
    <row r="11" spans="2:11" s="5" customFormat="1" ht="6" customHeight="1" x14ac:dyDescent="0.25">
      <c r="B11" s="9"/>
      <c r="C11" s="10"/>
      <c r="D11" s="10"/>
      <c r="E11" s="10"/>
      <c r="F11" s="10"/>
      <c r="G11" s="10"/>
      <c r="H11" s="10"/>
      <c r="I11" s="10"/>
      <c r="J11" s="10"/>
      <c r="K11" s="10"/>
    </row>
    <row r="12" spans="2:11" s="8" customFormat="1" ht="48" customHeight="1" x14ac:dyDescent="0.3">
      <c r="B12" s="118" t="s">
        <v>23</v>
      </c>
      <c r="C12" s="118"/>
      <c r="D12" s="118"/>
      <c r="E12" s="118"/>
      <c r="F12" s="118"/>
      <c r="G12" s="118"/>
      <c r="H12" s="118"/>
      <c r="I12" s="118"/>
      <c r="J12" s="118"/>
      <c r="K12" s="118"/>
    </row>
    <row r="13" spans="2:11" x14ac:dyDescent="0.2"/>
    <row r="14" spans="2:11" ht="37" customHeight="1" x14ac:dyDescent="0.25">
      <c r="B14" s="18" t="s">
        <v>19</v>
      </c>
      <c r="C14" s="18" t="s">
        <v>22</v>
      </c>
      <c r="E14" s="18" t="s">
        <v>21</v>
      </c>
      <c r="F14" s="18" t="s">
        <v>20</v>
      </c>
      <c r="H14" s="18" t="s">
        <v>30</v>
      </c>
    </row>
    <row r="15" spans="2:11" s="19" customFormat="1" ht="21" customHeight="1" x14ac:dyDescent="0.2">
      <c r="B15" s="20">
        <v>0</v>
      </c>
      <c r="C15" s="20">
        <v>0</v>
      </c>
      <c r="E15" s="20">
        <v>0</v>
      </c>
      <c r="F15" s="20">
        <v>0</v>
      </c>
      <c r="H15" s="32">
        <v>2.6</v>
      </c>
    </row>
    <row r="16" spans="2:11" s="19" customFormat="1" ht="21" customHeight="1" x14ac:dyDescent="0.2">
      <c r="B16" s="20">
        <v>40</v>
      </c>
      <c r="C16" s="57"/>
      <c r="E16" s="57"/>
      <c r="F16" s="58"/>
    </row>
    <row r="17" spans="2:10" s="19" customFormat="1" ht="21" customHeight="1" x14ac:dyDescent="0.2">
      <c r="B17" s="20">
        <v>80</v>
      </c>
      <c r="C17" s="57"/>
      <c r="E17" s="57"/>
      <c r="F17" s="58"/>
    </row>
    <row r="18" spans="2:10" s="19" customFormat="1" ht="21" customHeight="1" x14ac:dyDescent="0.2">
      <c r="B18" s="20">
        <v>120</v>
      </c>
      <c r="C18" s="57"/>
      <c r="E18" s="57"/>
      <c r="F18" s="58"/>
    </row>
    <row r="19" spans="2:10" x14ac:dyDescent="0.2"/>
    <row r="20" spans="2:10" ht="24" x14ac:dyDescent="0.3">
      <c r="B20" s="1" t="s">
        <v>29</v>
      </c>
    </row>
    <row r="21" spans="2:10" x14ac:dyDescent="0.2">
      <c r="B21" s="35"/>
      <c r="C21" s="36"/>
      <c r="D21" s="36"/>
      <c r="E21" s="36"/>
      <c r="F21" s="36"/>
      <c r="G21" s="36"/>
      <c r="H21" s="36"/>
      <c r="I21" s="36"/>
      <c r="J21" s="37"/>
    </row>
    <row r="22" spans="2:10" x14ac:dyDescent="0.2">
      <c r="B22" s="38"/>
      <c r="C22" s="39"/>
      <c r="D22" s="39"/>
      <c r="E22" s="39"/>
      <c r="F22" s="39"/>
      <c r="G22" s="39"/>
      <c r="H22" s="39"/>
      <c r="I22" s="39"/>
      <c r="J22" s="40"/>
    </row>
    <row r="23" spans="2:10" x14ac:dyDescent="0.2">
      <c r="B23" s="38"/>
      <c r="C23" s="39"/>
      <c r="D23" s="39"/>
      <c r="E23" s="39"/>
      <c r="F23" s="39"/>
      <c r="G23" s="39"/>
      <c r="H23" s="39"/>
      <c r="I23" s="39"/>
      <c r="J23" s="40"/>
    </row>
    <row r="24" spans="2:10" x14ac:dyDescent="0.2">
      <c r="B24" s="38"/>
      <c r="C24" s="39"/>
      <c r="D24" s="39"/>
      <c r="E24" s="39"/>
      <c r="F24" s="39"/>
      <c r="G24" s="39"/>
      <c r="H24" s="39"/>
      <c r="I24" s="39"/>
      <c r="J24" s="40"/>
    </row>
    <row r="25" spans="2:10" x14ac:dyDescent="0.2">
      <c r="B25" s="38"/>
      <c r="C25" s="39"/>
      <c r="D25" s="39"/>
      <c r="E25" s="39"/>
      <c r="F25" s="39"/>
      <c r="G25" s="39"/>
      <c r="H25" s="39"/>
      <c r="I25" s="39"/>
      <c r="J25" s="40"/>
    </row>
    <row r="26" spans="2:10" x14ac:dyDescent="0.2">
      <c r="B26" s="38"/>
      <c r="C26" s="39"/>
      <c r="D26" s="39"/>
      <c r="E26" s="39"/>
      <c r="F26" s="39"/>
      <c r="G26" s="39"/>
      <c r="H26" s="39"/>
      <c r="I26" s="39"/>
      <c r="J26" s="40"/>
    </row>
    <row r="27" spans="2:10" x14ac:dyDescent="0.2">
      <c r="B27" s="38"/>
      <c r="C27" s="39"/>
      <c r="D27" s="39"/>
      <c r="E27" s="39"/>
      <c r="F27" s="39"/>
      <c r="G27" s="39"/>
      <c r="H27" s="39"/>
      <c r="I27" s="39"/>
      <c r="J27" s="40"/>
    </row>
    <row r="28" spans="2:10" x14ac:dyDescent="0.2">
      <c r="B28" s="38"/>
      <c r="C28" s="39"/>
      <c r="D28" s="39"/>
      <c r="E28" s="39"/>
      <c r="F28" s="39"/>
      <c r="G28" s="39"/>
      <c r="H28" s="39"/>
      <c r="I28" s="39"/>
      <c r="J28" s="40"/>
    </row>
    <row r="29" spans="2:10" x14ac:dyDescent="0.2">
      <c r="B29" s="38"/>
      <c r="C29" s="39"/>
      <c r="D29" s="39"/>
      <c r="E29" s="39"/>
      <c r="F29" s="39"/>
      <c r="G29" s="39"/>
      <c r="H29" s="39"/>
      <c r="I29" s="39"/>
      <c r="J29" s="40"/>
    </row>
    <row r="30" spans="2:10" x14ac:dyDescent="0.2">
      <c r="B30" s="38"/>
      <c r="C30" s="39"/>
      <c r="D30" s="39"/>
      <c r="E30" s="39"/>
      <c r="F30" s="39"/>
      <c r="G30" s="39"/>
      <c r="H30" s="39"/>
      <c r="I30" s="39"/>
      <c r="J30" s="40"/>
    </row>
    <row r="31" spans="2:10" x14ac:dyDescent="0.2">
      <c r="B31" s="38"/>
      <c r="C31" s="39"/>
      <c r="D31" s="39"/>
      <c r="E31" s="39"/>
      <c r="F31" s="39"/>
      <c r="G31" s="39"/>
      <c r="H31" s="39"/>
      <c r="I31" s="39"/>
      <c r="J31" s="40"/>
    </row>
    <row r="32" spans="2:10" x14ac:dyDescent="0.2">
      <c r="B32" s="38"/>
      <c r="C32" s="39"/>
      <c r="D32" s="39"/>
      <c r="E32" s="39"/>
      <c r="F32" s="39"/>
      <c r="G32" s="39"/>
      <c r="H32" s="39"/>
      <c r="I32" s="39"/>
      <c r="J32" s="40"/>
    </row>
    <row r="33" spans="1:14" x14ac:dyDescent="0.2">
      <c r="B33" s="38"/>
      <c r="C33" s="39"/>
      <c r="D33" s="39"/>
      <c r="E33" s="39"/>
      <c r="F33" s="39"/>
      <c r="G33" s="39"/>
      <c r="H33" s="39"/>
      <c r="I33" s="39"/>
      <c r="J33" s="40"/>
    </row>
    <row r="34" spans="1:14" x14ac:dyDescent="0.2">
      <c r="B34" s="38"/>
      <c r="C34" s="39"/>
      <c r="D34" s="39"/>
      <c r="E34" s="39"/>
      <c r="F34" s="39"/>
      <c r="G34" s="39"/>
      <c r="H34" s="39"/>
      <c r="I34" s="39"/>
      <c r="J34" s="40"/>
    </row>
    <row r="35" spans="1:14" x14ac:dyDescent="0.2">
      <c r="B35" s="38"/>
      <c r="C35" s="39"/>
      <c r="D35" s="39"/>
      <c r="E35" s="39"/>
      <c r="F35" s="39"/>
      <c r="G35" s="39"/>
      <c r="H35" s="39"/>
      <c r="I35" s="39"/>
      <c r="J35" s="40"/>
    </row>
    <row r="36" spans="1:14" x14ac:dyDescent="0.2">
      <c r="A36" s="4"/>
      <c r="B36" s="41"/>
      <c r="C36" s="42"/>
      <c r="D36" s="42"/>
      <c r="E36" s="42"/>
      <c r="F36" s="42"/>
      <c r="G36" s="42"/>
      <c r="H36" s="42"/>
      <c r="I36" s="42"/>
      <c r="J36" s="43"/>
      <c r="K36" s="4"/>
      <c r="L36" s="4"/>
      <c r="M36" s="4"/>
      <c r="N36" s="4"/>
    </row>
    <row r="37" spans="1:14" x14ac:dyDescent="0.2">
      <c r="A37" s="4"/>
      <c r="B37" s="41"/>
      <c r="C37" s="42"/>
      <c r="D37" s="42"/>
      <c r="E37" s="42"/>
      <c r="F37" s="42"/>
      <c r="G37" s="42"/>
      <c r="H37" s="42"/>
      <c r="I37" s="42"/>
      <c r="J37" s="43"/>
      <c r="K37" s="4"/>
      <c r="L37" s="4"/>
      <c r="M37" s="4"/>
      <c r="N37" s="4"/>
    </row>
    <row r="38" spans="1:14" x14ac:dyDescent="0.2">
      <c r="A38" s="4"/>
      <c r="B38" s="38"/>
      <c r="C38" s="39"/>
      <c r="D38" s="39"/>
      <c r="E38" s="39"/>
      <c r="F38" s="42"/>
      <c r="G38" s="42"/>
      <c r="H38" s="42"/>
      <c r="I38" s="42"/>
      <c r="J38" s="43"/>
      <c r="K38" s="4"/>
      <c r="L38" s="4"/>
      <c r="M38" s="4"/>
      <c r="N38" s="4"/>
    </row>
    <row r="39" spans="1:14" x14ac:dyDescent="0.2">
      <c r="A39" s="4"/>
      <c r="B39" s="38"/>
      <c r="C39" s="39"/>
      <c r="D39" s="39"/>
      <c r="E39" s="39"/>
      <c r="F39" s="42"/>
      <c r="G39" s="42"/>
      <c r="H39" s="42"/>
      <c r="I39" s="42"/>
      <c r="J39" s="43"/>
      <c r="K39" s="4"/>
      <c r="L39" s="4"/>
      <c r="M39" s="4"/>
      <c r="N39" s="4"/>
    </row>
    <row r="40" spans="1:14" x14ac:dyDescent="0.2">
      <c r="A40" s="4"/>
      <c r="B40" s="44"/>
      <c r="C40" s="45"/>
      <c r="D40" s="45"/>
      <c r="E40" s="45"/>
      <c r="F40" s="46"/>
      <c r="G40" s="46"/>
      <c r="H40" s="46"/>
      <c r="I40" s="46"/>
      <c r="J40" s="47"/>
      <c r="K40" s="4"/>
      <c r="L40" s="4"/>
      <c r="M40" s="4"/>
      <c r="N40" s="4"/>
    </row>
    <row r="41" spans="1:14" x14ac:dyDescent="0.2">
      <c r="A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36" customHeight="1" x14ac:dyDescent="0.2">
      <c r="A42" s="4"/>
      <c r="B42" s="111" t="s">
        <v>0</v>
      </c>
      <c r="C42" s="112"/>
      <c r="D42" s="112"/>
      <c r="E42" s="113"/>
      <c r="F42" s="4"/>
      <c r="G42" s="21" t="s">
        <v>25</v>
      </c>
      <c r="H42" s="21" t="s">
        <v>26</v>
      </c>
      <c r="J42" s="4"/>
    </row>
    <row r="43" spans="1:14" ht="25" customHeight="1" x14ac:dyDescent="0.2">
      <c r="A43" s="4"/>
      <c r="B43" s="82" t="s">
        <v>24</v>
      </c>
      <c r="C43" s="83"/>
      <c r="D43" s="80"/>
      <c r="E43" s="81"/>
      <c r="F43" s="4"/>
      <c r="G43" s="56"/>
      <c r="H43" s="56"/>
    </row>
    <row r="44" spans="1:14" ht="25" customHeight="1" x14ac:dyDescent="0.2">
      <c r="A44" s="4"/>
      <c r="B44" s="82" t="s">
        <v>57</v>
      </c>
      <c r="C44" s="83"/>
      <c r="D44" s="80"/>
      <c r="E44" s="81"/>
      <c r="F44" s="4"/>
    </row>
    <row r="45" spans="1:14" ht="25" customHeight="1" x14ac:dyDescent="0.2">
      <c r="A45" s="4"/>
      <c r="F45" s="4"/>
      <c r="G45" s="4"/>
      <c r="H45" s="4"/>
    </row>
    <row r="46" spans="1:14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24" x14ac:dyDescent="0.3">
      <c r="A48" s="4"/>
      <c r="B48" s="23" t="s">
        <v>50</v>
      </c>
      <c r="C48" s="23"/>
      <c r="D48" s="23"/>
      <c r="E48" s="23"/>
      <c r="F48" s="23"/>
      <c r="G48" s="1"/>
      <c r="H48" s="23"/>
      <c r="I48" s="23"/>
      <c r="J48" s="23"/>
      <c r="K48" s="23"/>
      <c r="L48" s="4"/>
      <c r="M48" s="4"/>
      <c r="N48" s="4"/>
    </row>
    <row r="49" spans="1:14" ht="21" x14ac:dyDescent="0.25">
      <c r="A49" s="4"/>
      <c r="B49" s="23"/>
      <c r="C49" s="23"/>
      <c r="D49" s="23"/>
      <c r="E49" s="23"/>
      <c r="H49" s="23"/>
      <c r="I49" s="23"/>
      <c r="J49" s="23"/>
      <c r="K49" s="23"/>
      <c r="L49" s="4"/>
      <c r="M49" s="4"/>
      <c r="N49" s="4"/>
    </row>
    <row r="50" spans="1:14" ht="33" customHeight="1" x14ac:dyDescent="0.25">
      <c r="A50" s="4"/>
      <c r="B50" s="101" t="s">
        <v>36</v>
      </c>
      <c r="C50" s="102"/>
      <c r="E50" s="101" t="s">
        <v>37</v>
      </c>
      <c r="F50" s="102"/>
      <c r="H50" s="48"/>
      <c r="I50" s="36"/>
      <c r="J50" s="36"/>
      <c r="K50" s="49"/>
      <c r="L50" s="4"/>
    </row>
    <row r="51" spans="1:14" ht="51" x14ac:dyDescent="0.2">
      <c r="A51" s="4"/>
      <c r="B51" s="22" t="s">
        <v>49</v>
      </c>
      <c r="C51" s="22" t="s">
        <v>28</v>
      </c>
      <c r="E51" s="22" t="s">
        <v>48</v>
      </c>
      <c r="F51" s="22" t="s">
        <v>28</v>
      </c>
      <c r="H51" s="41"/>
      <c r="I51" s="39"/>
      <c r="J51" s="39"/>
      <c r="K51" s="40"/>
    </row>
    <row r="52" spans="1:14" x14ac:dyDescent="0.2">
      <c r="A52" s="4"/>
      <c r="B52" s="20">
        <v>28.4</v>
      </c>
      <c r="C52" s="54"/>
      <c r="E52" s="20">
        <v>12</v>
      </c>
      <c r="F52" s="54"/>
      <c r="H52" s="41"/>
      <c r="I52" s="39"/>
      <c r="J52" s="39"/>
      <c r="K52" s="43"/>
      <c r="L52" s="4"/>
    </row>
    <row r="53" spans="1:14" x14ac:dyDescent="0.2">
      <c r="A53" s="4"/>
      <c r="B53" s="20">
        <v>28.8</v>
      </c>
      <c r="C53" s="54"/>
      <c r="D53" s="4"/>
      <c r="E53" s="20">
        <v>12.4</v>
      </c>
      <c r="F53" s="54"/>
      <c r="H53" s="41"/>
      <c r="I53" s="39"/>
      <c r="J53" s="39"/>
      <c r="K53" s="43"/>
      <c r="L53" s="4"/>
      <c r="M53" s="4"/>
      <c r="N53" s="4"/>
    </row>
    <row r="54" spans="1:14" x14ac:dyDescent="0.2">
      <c r="A54" s="4"/>
      <c r="B54" s="20">
        <v>29</v>
      </c>
      <c r="C54" s="54"/>
      <c r="D54" s="4"/>
      <c r="E54" s="20">
        <v>12.8</v>
      </c>
      <c r="F54" s="54"/>
      <c r="H54" s="41"/>
      <c r="I54" s="39"/>
      <c r="J54" s="39"/>
      <c r="K54" s="43"/>
      <c r="L54" s="4"/>
      <c r="M54" s="4"/>
      <c r="N54" s="4"/>
    </row>
    <row r="55" spans="1:14" x14ac:dyDescent="0.2">
      <c r="A55" s="4"/>
      <c r="B55" s="20">
        <v>29.2</v>
      </c>
      <c r="C55" s="54"/>
      <c r="D55" s="4"/>
      <c r="E55" s="20">
        <v>13</v>
      </c>
      <c r="F55" s="54"/>
      <c r="H55" s="41"/>
      <c r="I55" s="39"/>
      <c r="J55" s="39"/>
      <c r="K55" s="43"/>
      <c r="L55" s="4"/>
      <c r="M55" s="4"/>
      <c r="N55" s="4"/>
    </row>
    <row r="56" spans="1:14" x14ac:dyDescent="0.2">
      <c r="A56" s="4"/>
      <c r="B56" s="20">
        <v>29.4</v>
      </c>
      <c r="C56" s="54"/>
      <c r="D56" s="4"/>
      <c r="E56" s="20">
        <v>13.2</v>
      </c>
      <c r="F56" s="54"/>
      <c r="H56" s="41"/>
      <c r="I56" s="39"/>
      <c r="J56" s="39"/>
      <c r="K56" s="43"/>
      <c r="L56" s="4"/>
      <c r="M56" s="4"/>
      <c r="N56" s="4"/>
    </row>
    <row r="57" spans="1:14" x14ac:dyDescent="0.2">
      <c r="A57" s="4"/>
      <c r="B57" s="20">
        <v>29.5</v>
      </c>
      <c r="C57" s="54"/>
      <c r="D57" s="4"/>
      <c r="E57" s="20">
        <v>13.3</v>
      </c>
      <c r="F57" s="54"/>
      <c r="H57" s="41"/>
      <c r="I57" s="39"/>
      <c r="J57" s="39"/>
      <c r="K57" s="43"/>
      <c r="L57" s="4"/>
      <c r="M57" s="4"/>
      <c r="N57" s="4"/>
    </row>
    <row r="58" spans="1:14" x14ac:dyDescent="0.2">
      <c r="A58" s="4"/>
      <c r="B58" s="20">
        <v>29.6</v>
      </c>
      <c r="C58" s="54"/>
      <c r="D58" s="4"/>
      <c r="E58" s="20">
        <v>13.4</v>
      </c>
      <c r="F58" s="54"/>
      <c r="H58" s="41"/>
      <c r="I58" s="39"/>
      <c r="J58" s="39"/>
      <c r="K58" s="43"/>
      <c r="L58" s="4"/>
      <c r="M58" s="4"/>
      <c r="N58" s="4"/>
    </row>
    <row r="59" spans="1:14" x14ac:dyDescent="0.2">
      <c r="B59" s="20">
        <v>29.7</v>
      </c>
      <c r="C59" s="54"/>
      <c r="E59" s="20">
        <v>13.5</v>
      </c>
      <c r="F59" s="54"/>
      <c r="H59" s="38"/>
      <c r="I59" s="39"/>
      <c r="J59" s="39"/>
      <c r="K59" s="40"/>
    </row>
    <row r="60" spans="1:14" x14ac:dyDescent="0.2">
      <c r="B60" s="20">
        <v>29.8</v>
      </c>
      <c r="C60" s="54"/>
      <c r="E60" s="20">
        <v>13.6</v>
      </c>
      <c r="F60" s="54"/>
      <c r="H60" s="38"/>
      <c r="I60" s="39"/>
      <c r="J60" s="39"/>
      <c r="K60" s="40"/>
    </row>
    <row r="61" spans="1:14" x14ac:dyDescent="0.2">
      <c r="B61" s="20">
        <v>29.9</v>
      </c>
      <c r="C61" s="54"/>
      <c r="E61" s="20">
        <v>13.7</v>
      </c>
      <c r="F61" s="54"/>
      <c r="H61" s="44"/>
      <c r="I61" s="45"/>
      <c r="J61" s="45"/>
      <c r="K61" s="50"/>
    </row>
    <row r="62" spans="1:14" x14ac:dyDescent="0.2">
      <c r="B62" s="20">
        <v>30</v>
      </c>
      <c r="C62" s="54"/>
      <c r="E62" s="20">
        <v>13.8</v>
      </c>
      <c r="F62" s="54"/>
    </row>
    <row r="63" spans="1:14" x14ac:dyDescent="0.2">
      <c r="B63" s="20">
        <v>30.1</v>
      </c>
      <c r="C63" s="54"/>
      <c r="E63" s="20">
        <v>13.9</v>
      </c>
      <c r="F63" s="54"/>
      <c r="H63" s="35"/>
      <c r="I63" s="36"/>
      <c r="J63" s="36"/>
      <c r="K63" s="37"/>
    </row>
    <row r="64" spans="1:14" x14ac:dyDescent="0.2">
      <c r="B64" s="20">
        <v>30.2</v>
      </c>
      <c r="C64" s="54"/>
      <c r="E64" s="20">
        <v>14</v>
      </c>
      <c r="F64" s="54"/>
      <c r="H64" s="38"/>
      <c r="I64" s="39"/>
      <c r="J64" s="39"/>
      <c r="K64" s="40"/>
    </row>
    <row r="65" spans="2:11" x14ac:dyDescent="0.2">
      <c r="B65" s="20">
        <v>30.3</v>
      </c>
      <c r="C65" s="54"/>
      <c r="E65" s="20">
        <v>14.2</v>
      </c>
      <c r="F65" s="54"/>
      <c r="H65" s="38"/>
      <c r="I65" s="39"/>
      <c r="J65" s="39"/>
      <c r="K65" s="40"/>
    </row>
    <row r="66" spans="2:11" x14ac:dyDescent="0.2">
      <c r="B66" s="20">
        <v>30.4</v>
      </c>
      <c r="C66" s="54"/>
      <c r="E66" s="20">
        <v>14.4</v>
      </c>
      <c r="F66" s="54"/>
      <c r="H66" s="38"/>
      <c r="I66" s="39"/>
      <c r="J66" s="39"/>
      <c r="K66" s="40"/>
    </row>
    <row r="67" spans="2:11" x14ac:dyDescent="0.2">
      <c r="B67" s="20">
        <v>30.5</v>
      </c>
      <c r="C67" s="54"/>
      <c r="E67" s="20">
        <v>14.8</v>
      </c>
      <c r="F67" s="54"/>
      <c r="H67" s="38"/>
      <c r="I67" s="39"/>
      <c r="J67" s="39"/>
      <c r="K67" s="40"/>
    </row>
    <row r="68" spans="2:11" x14ac:dyDescent="0.2">
      <c r="B68" s="20">
        <v>30.6</v>
      </c>
      <c r="C68" s="54"/>
      <c r="E68" s="20">
        <v>15.2</v>
      </c>
      <c r="F68" s="54"/>
      <c r="H68" s="38"/>
      <c r="I68" s="39"/>
      <c r="J68" s="39"/>
      <c r="K68" s="40"/>
    </row>
    <row r="69" spans="2:11" x14ac:dyDescent="0.2">
      <c r="B69" s="20">
        <v>30.7</v>
      </c>
      <c r="C69" s="54"/>
      <c r="E69" s="20">
        <v>15.6</v>
      </c>
      <c r="F69" s="54"/>
      <c r="H69" s="38"/>
      <c r="I69" s="39"/>
      <c r="J69" s="39"/>
      <c r="K69" s="40"/>
    </row>
    <row r="70" spans="2:11" x14ac:dyDescent="0.2">
      <c r="B70" s="20">
        <v>30.8</v>
      </c>
      <c r="C70" s="54"/>
      <c r="E70" s="20">
        <v>16</v>
      </c>
      <c r="F70" s="54"/>
      <c r="H70" s="38"/>
      <c r="I70" s="39"/>
      <c r="J70" s="39"/>
      <c r="K70" s="40"/>
    </row>
    <row r="71" spans="2:11" x14ac:dyDescent="0.2">
      <c r="B71" s="20">
        <v>30.9</v>
      </c>
      <c r="C71" s="54"/>
      <c r="E71" s="64"/>
      <c r="F71" s="70"/>
      <c r="H71" s="38"/>
      <c r="I71" s="39"/>
      <c r="J71" s="39"/>
      <c r="K71" s="40"/>
    </row>
    <row r="72" spans="2:11" x14ac:dyDescent="0.2">
      <c r="B72" s="20">
        <v>31</v>
      </c>
      <c r="C72" s="54"/>
      <c r="E72" s="64"/>
      <c r="F72" s="70"/>
      <c r="H72" s="38"/>
      <c r="I72" s="39"/>
      <c r="J72" s="39"/>
      <c r="K72" s="40"/>
    </row>
    <row r="73" spans="2:11" x14ac:dyDescent="0.2">
      <c r="B73" s="20">
        <v>31.2</v>
      </c>
      <c r="C73" s="54"/>
      <c r="E73" s="64"/>
      <c r="F73" s="70"/>
      <c r="H73" s="38"/>
      <c r="I73" s="39"/>
      <c r="J73" s="39"/>
      <c r="K73" s="40"/>
    </row>
    <row r="74" spans="2:11" x14ac:dyDescent="0.2">
      <c r="B74" s="20">
        <v>31.4</v>
      </c>
      <c r="C74" s="55"/>
      <c r="E74" s="64"/>
      <c r="F74" s="70"/>
      <c r="H74" s="38"/>
      <c r="I74" s="39"/>
      <c r="J74" s="39"/>
      <c r="K74" s="40"/>
    </row>
    <row r="75" spans="2:11" x14ac:dyDescent="0.2">
      <c r="B75" s="62">
        <v>32</v>
      </c>
      <c r="C75" s="63"/>
      <c r="E75" s="64"/>
      <c r="F75" s="70"/>
      <c r="H75" s="38"/>
      <c r="I75" s="39"/>
      <c r="J75" s="39"/>
      <c r="K75" s="40"/>
    </row>
    <row r="76" spans="2:11" x14ac:dyDescent="0.2">
      <c r="B76" s="67"/>
      <c r="C76" s="68"/>
      <c r="E76" s="64"/>
      <c r="F76" s="70"/>
      <c r="H76" s="38"/>
      <c r="I76" s="39"/>
      <c r="J76" s="39"/>
      <c r="K76" s="40"/>
    </row>
    <row r="77" spans="2:11" x14ac:dyDescent="0.2">
      <c r="B77" s="66"/>
      <c r="C77" s="69"/>
      <c r="E77" s="64"/>
      <c r="F77" s="70"/>
      <c r="H77" s="38"/>
      <c r="I77" s="39"/>
      <c r="J77" s="39"/>
      <c r="K77" s="40"/>
    </row>
    <row r="78" spans="2:11" x14ac:dyDescent="0.2">
      <c r="B78" s="24"/>
      <c r="C78" s="69"/>
      <c r="E78" s="65"/>
      <c r="F78" s="70"/>
      <c r="H78" s="44"/>
      <c r="I78" s="45"/>
      <c r="J78" s="45"/>
      <c r="K78" s="50"/>
    </row>
    <row r="79" spans="2:11" x14ac:dyDescent="0.2">
      <c r="B79" s="24"/>
      <c r="C79" s="69"/>
      <c r="E79" s="64"/>
      <c r="F79" s="70"/>
    </row>
    <row r="80" spans="2:11" ht="19" x14ac:dyDescent="0.25">
      <c r="B80" s="24"/>
      <c r="C80" s="69"/>
      <c r="E80" s="65"/>
      <c r="F80" s="70"/>
      <c r="G80" s="25" t="s">
        <v>51</v>
      </c>
    </row>
    <row r="81" spans="2:10" ht="18" x14ac:dyDescent="0.25">
      <c r="B81" s="24"/>
      <c r="C81" s="69"/>
      <c r="E81" s="64"/>
      <c r="F81" s="70"/>
      <c r="I81" s="30" t="s">
        <v>31</v>
      </c>
      <c r="J81" s="31" t="s">
        <v>32</v>
      </c>
    </row>
    <row r="82" spans="2:10" ht="18" x14ac:dyDescent="0.25">
      <c r="B82" s="24"/>
      <c r="C82" s="69"/>
      <c r="E82" s="64"/>
      <c r="F82" s="70"/>
      <c r="H82" s="33" t="s">
        <v>38</v>
      </c>
      <c r="I82" s="53"/>
      <c r="J82" s="53"/>
    </row>
    <row r="83" spans="2:10" ht="18" x14ac:dyDescent="0.25">
      <c r="B83" s="24"/>
      <c r="C83" s="69"/>
      <c r="F83" s="17"/>
      <c r="H83" s="33" t="s">
        <v>39</v>
      </c>
      <c r="I83" s="53"/>
      <c r="J83" s="53"/>
    </row>
    <row r="84" spans="2:10" x14ac:dyDescent="0.2">
      <c r="B84" s="24"/>
      <c r="C84" s="69"/>
      <c r="F84" s="17"/>
    </row>
    <row r="85" spans="2:10" ht="19" x14ac:dyDescent="0.25">
      <c r="C85" s="69"/>
      <c r="F85" s="17"/>
      <c r="G85" s="25" t="s">
        <v>34</v>
      </c>
    </row>
    <row r="86" spans="2:10" ht="18" x14ac:dyDescent="0.25">
      <c r="B86" s="24"/>
      <c r="C86" s="17"/>
      <c r="F86" s="17"/>
      <c r="I86" s="26" t="s">
        <v>40</v>
      </c>
      <c r="J86" s="27" t="s">
        <v>32</v>
      </c>
    </row>
    <row r="87" spans="2:10" x14ac:dyDescent="0.2">
      <c r="B87" s="24"/>
      <c r="C87" s="69"/>
      <c r="F87" s="17"/>
      <c r="I87" s="52"/>
      <c r="J87" s="53"/>
    </row>
    <row r="88" spans="2:10" x14ac:dyDescent="0.2">
      <c r="B88" s="24"/>
      <c r="C88" s="24"/>
    </row>
    <row r="89" spans="2:10" ht="21" x14ac:dyDescent="0.25">
      <c r="B89" s="23" t="s">
        <v>55</v>
      </c>
      <c r="C89" s="24"/>
    </row>
    <row r="90" spans="2:10" x14ac:dyDescent="0.2">
      <c r="B90" s="24"/>
      <c r="C90" s="24"/>
    </row>
    <row r="91" spans="2:10" ht="36" customHeight="1" x14ac:dyDescent="0.25">
      <c r="B91" s="18" t="s">
        <v>33</v>
      </c>
      <c r="C91" s="18" t="s">
        <v>27</v>
      </c>
      <c r="E91" s="18" t="s">
        <v>35</v>
      </c>
      <c r="F91" s="25"/>
      <c r="G91" s="25"/>
      <c r="H91" s="25"/>
    </row>
    <row r="92" spans="2:10" x14ac:dyDescent="0.2">
      <c r="B92" s="20">
        <v>0</v>
      </c>
      <c r="C92" s="51"/>
      <c r="E92" s="28" t="e">
        <f>(-C92+(MAX($C$92:$C$108)))/((-1*MIN($C$92:$C$108))+MAX($C$92:$C$108))</f>
        <v>#DIV/0!</v>
      </c>
    </row>
    <row r="93" spans="2:10" x14ac:dyDescent="0.2">
      <c r="B93" s="20">
        <v>5</v>
      </c>
      <c r="C93" s="51"/>
      <c r="E93" s="28" t="e">
        <f t="shared" ref="E93:E108" si="0">(-C93+(MAX($C$92:$C$108)))/((-1*MIN($C$92:$C$108))+MAX($C$92:$C$108))</f>
        <v>#DIV/0!</v>
      </c>
    </row>
    <row r="94" spans="2:10" x14ac:dyDescent="0.2">
      <c r="B94" s="20">
        <v>10</v>
      </c>
      <c r="C94" s="51"/>
      <c r="E94" s="28" t="e">
        <f t="shared" si="0"/>
        <v>#DIV/0!</v>
      </c>
    </row>
    <row r="95" spans="2:10" x14ac:dyDescent="0.2">
      <c r="B95" s="20">
        <v>15</v>
      </c>
      <c r="C95" s="51"/>
      <c r="E95" s="28" t="e">
        <f t="shared" si="0"/>
        <v>#DIV/0!</v>
      </c>
    </row>
    <row r="96" spans="2:10" x14ac:dyDescent="0.2">
      <c r="B96" s="20">
        <v>20</v>
      </c>
      <c r="C96" s="51"/>
      <c r="E96" s="28" t="e">
        <f t="shared" si="0"/>
        <v>#DIV/0!</v>
      </c>
    </row>
    <row r="97" spans="2:11" x14ac:dyDescent="0.2">
      <c r="B97" s="20">
        <v>25</v>
      </c>
      <c r="C97" s="51"/>
      <c r="E97" s="28" t="e">
        <f t="shared" si="0"/>
        <v>#DIV/0!</v>
      </c>
    </row>
    <row r="98" spans="2:11" x14ac:dyDescent="0.2">
      <c r="B98" s="20">
        <v>30</v>
      </c>
      <c r="C98" s="51"/>
      <c r="E98" s="28" t="e">
        <f t="shared" si="0"/>
        <v>#DIV/0!</v>
      </c>
    </row>
    <row r="99" spans="2:11" x14ac:dyDescent="0.2">
      <c r="B99" s="20">
        <v>35</v>
      </c>
      <c r="C99" s="51"/>
      <c r="E99" s="28" t="e">
        <f t="shared" si="0"/>
        <v>#DIV/0!</v>
      </c>
    </row>
    <row r="100" spans="2:11" x14ac:dyDescent="0.2">
      <c r="B100" s="20">
        <v>40</v>
      </c>
      <c r="C100" s="51"/>
      <c r="E100" s="28" t="e">
        <f t="shared" si="0"/>
        <v>#DIV/0!</v>
      </c>
    </row>
    <row r="101" spans="2:11" x14ac:dyDescent="0.2">
      <c r="B101" s="20">
        <v>45</v>
      </c>
      <c r="C101" s="51"/>
      <c r="E101" s="28" t="e">
        <f t="shared" si="0"/>
        <v>#DIV/0!</v>
      </c>
    </row>
    <row r="102" spans="2:11" x14ac:dyDescent="0.2">
      <c r="B102" s="20">
        <v>50</v>
      </c>
      <c r="C102" s="51"/>
      <c r="E102" s="28" t="e">
        <f t="shared" si="0"/>
        <v>#DIV/0!</v>
      </c>
    </row>
    <row r="103" spans="2:11" s="17" customFormat="1" x14ac:dyDescent="0.2">
      <c r="B103" s="20">
        <v>55</v>
      </c>
      <c r="C103" s="51"/>
      <c r="E103" s="28" t="e">
        <f t="shared" si="0"/>
        <v>#DIV/0!</v>
      </c>
    </row>
    <row r="104" spans="2:11" s="17" customFormat="1" x14ac:dyDescent="0.2">
      <c r="B104" s="20">
        <v>60</v>
      </c>
      <c r="C104" s="51"/>
      <c r="E104" s="28" t="e">
        <f t="shared" si="0"/>
        <v>#DIV/0!</v>
      </c>
    </row>
    <row r="105" spans="2:11" s="17" customFormat="1" x14ac:dyDescent="0.2">
      <c r="B105" s="20">
        <v>65</v>
      </c>
      <c r="C105" s="51"/>
      <c r="E105" s="28" t="e">
        <f t="shared" si="0"/>
        <v>#DIV/0!</v>
      </c>
    </row>
    <row r="106" spans="2:11" s="17" customFormat="1" x14ac:dyDescent="0.2">
      <c r="B106" s="20">
        <v>70</v>
      </c>
      <c r="C106" s="51"/>
      <c r="E106" s="28" t="e">
        <f t="shared" si="0"/>
        <v>#DIV/0!</v>
      </c>
    </row>
    <row r="107" spans="2:11" s="17" customFormat="1" x14ac:dyDescent="0.2">
      <c r="B107" s="20">
        <v>75</v>
      </c>
      <c r="C107" s="51"/>
      <c r="E107" s="28" t="e">
        <f t="shared" si="0"/>
        <v>#DIV/0!</v>
      </c>
    </row>
    <row r="108" spans="2:11" s="17" customFormat="1" x14ac:dyDescent="0.2">
      <c r="B108" s="29">
        <v>80</v>
      </c>
      <c r="C108" s="51"/>
      <c r="E108" s="28" t="e">
        <f t="shared" si="0"/>
        <v>#DIV/0!</v>
      </c>
    </row>
    <row r="109" spans="2:11" s="17" customFormat="1" x14ac:dyDescent="0.2"/>
    <row r="110" spans="2:11" s="17" customFormat="1" x14ac:dyDescent="0.2"/>
    <row r="111" spans="2:11" s="17" customFormat="1" ht="24" x14ac:dyDescent="0.3">
      <c r="B111" s="1" t="s">
        <v>8</v>
      </c>
    </row>
    <row r="112" spans="2:11" x14ac:dyDescent="0.2">
      <c r="G112" s="4"/>
      <c r="H112" s="4"/>
      <c r="I112" s="4"/>
      <c r="J112" s="4"/>
      <c r="K112" s="4"/>
    </row>
    <row r="113" spans="2:11" s="11" customFormat="1" ht="44" customHeight="1" x14ac:dyDescent="0.2">
      <c r="B113" s="104" t="s">
        <v>56</v>
      </c>
      <c r="C113" s="105"/>
      <c r="D113" s="105"/>
      <c r="E113" s="105"/>
      <c r="F113" s="106"/>
      <c r="G113" s="107"/>
      <c r="H113" s="107"/>
      <c r="I113" s="107"/>
      <c r="J113" s="107"/>
      <c r="K113" s="107"/>
    </row>
    <row r="114" spans="2:11" s="11" customFormat="1" ht="20" customHeight="1" x14ac:dyDescent="0.2">
      <c r="B114" s="74" t="s">
        <v>41</v>
      </c>
      <c r="C114" s="75"/>
      <c r="D114" s="75"/>
      <c r="E114" s="75"/>
      <c r="F114" s="76"/>
      <c r="G114" s="93" t="s">
        <v>52</v>
      </c>
      <c r="H114" s="93"/>
      <c r="I114" s="94" t="s">
        <v>10</v>
      </c>
      <c r="J114" s="95"/>
    </row>
    <row r="115" spans="2:11" s="11" customFormat="1" ht="19" customHeight="1" x14ac:dyDescent="0.2">
      <c r="B115" s="77"/>
      <c r="C115" s="78"/>
      <c r="D115" s="78"/>
      <c r="E115" s="78"/>
      <c r="F115" s="79"/>
      <c r="G115" s="71"/>
      <c r="H115" s="71"/>
      <c r="I115" s="103"/>
      <c r="J115" s="73"/>
    </row>
    <row r="116" spans="2:11" s="11" customFormat="1" ht="20" customHeight="1" x14ac:dyDescent="0.2">
      <c r="B116" s="74" t="s">
        <v>42</v>
      </c>
      <c r="C116" s="75"/>
      <c r="D116" s="75"/>
      <c r="E116" s="75"/>
      <c r="F116" s="76"/>
      <c r="G116" s="96" t="s">
        <v>43</v>
      </c>
      <c r="H116" s="96"/>
      <c r="I116" s="97" t="s">
        <v>44</v>
      </c>
      <c r="J116" s="98"/>
    </row>
    <row r="117" spans="2:11" s="11" customFormat="1" ht="19" customHeight="1" x14ac:dyDescent="0.2">
      <c r="B117" s="77"/>
      <c r="C117" s="78"/>
      <c r="D117" s="78"/>
      <c r="E117" s="78"/>
      <c r="F117" s="79"/>
      <c r="G117" s="90"/>
      <c r="H117" s="90"/>
      <c r="I117" s="91"/>
      <c r="J117" s="92"/>
    </row>
    <row r="118" spans="2:11" s="11" customFormat="1" ht="19" customHeight="1" x14ac:dyDescent="0.2">
      <c r="B118" s="84" t="s">
        <v>47</v>
      </c>
      <c r="C118" s="85"/>
      <c r="D118" s="85"/>
      <c r="E118" s="85"/>
      <c r="F118" s="88"/>
      <c r="G118" s="107"/>
      <c r="H118" s="107"/>
      <c r="I118" s="107"/>
      <c r="J118" s="107"/>
      <c r="K118" s="107"/>
    </row>
    <row r="119" spans="2:11" s="11" customFormat="1" ht="19" customHeight="1" x14ac:dyDescent="0.2">
      <c r="B119" s="86"/>
      <c r="C119" s="87"/>
      <c r="D119" s="87"/>
      <c r="E119" s="87"/>
      <c r="F119" s="89"/>
      <c r="G119" s="107"/>
      <c r="H119" s="107"/>
      <c r="I119" s="107"/>
      <c r="J119" s="107"/>
      <c r="K119" s="107"/>
    </row>
    <row r="120" spans="2:11" ht="19" customHeight="1" x14ac:dyDescent="0.2">
      <c r="B120" s="84" t="s">
        <v>58</v>
      </c>
      <c r="C120" s="85"/>
      <c r="D120" s="85"/>
      <c r="E120" s="85"/>
      <c r="F120" s="85"/>
      <c r="G120" s="93" t="s">
        <v>45</v>
      </c>
      <c r="H120" s="93"/>
      <c r="I120" s="94" t="s">
        <v>46</v>
      </c>
      <c r="J120" s="95"/>
    </row>
    <row r="121" spans="2:11" ht="19" customHeight="1" x14ac:dyDescent="0.2">
      <c r="B121" s="86"/>
      <c r="C121" s="87"/>
      <c r="D121" s="87"/>
      <c r="E121" s="87"/>
      <c r="F121" s="87"/>
      <c r="G121" s="71"/>
      <c r="H121" s="71"/>
      <c r="I121" s="72"/>
      <c r="J121" s="73"/>
    </row>
    <row r="122" spans="2:11" x14ac:dyDescent="0.2"/>
    <row r="149" x14ac:dyDescent="0.2"/>
  </sheetData>
  <sheetProtection algorithmName="SHA-512" hashValue="2i6ZYIElXONlEvxE4VEsVgyxiwLdQxFshMTUYVNROmym/azxjyHmENaFhSn8qHTU9CAVu/m4KiSlgb+QuP4WUg==" saltValue="DCuU9bzafGMDuhwwhtLo+Q==" spinCount="100000" sheet="1" scenarios="1" formatCells="0"/>
  <mergeCells count="38">
    <mergeCell ref="B1:K1"/>
    <mergeCell ref="B43:C43"/>
    <mergeCell ref="B44:C44"/>
    <mergeCell ref="D43:E43"/>
    <mergeCell ref="D44:E44"/>
    <mergeCell ref="B42:E42"/>
    <mergeCell ref="B7:K7"/>
    <mergeCell ref="B6:K6"/>
    <mergeCell ref="B3:C3"/>
    <mergeCell ref="B4:C4"/>
    <mergeCell ref="B12:K12"/>
    <mergeCell ref="D3:F3"/>
    <mergeCell ref="I3:J3"/>
    <mergeCell ref="C8:K8"/>
    <mergeCell ref="D4:F4"/>
    <mergeCell ref="C9:K9"/>
    <mergeCell ref="B50:C50"/>
    <mergeCell ref="E50:F50"/>
    <mergeCell ref="I114:J114"/>
    <mergeCell ref="G115:H115"/>
    <mergeCell ref="I115:J115"/>
    <mergeCell ref="B113:F113"/>
    <mergeCell ref="B114:F115"/>
    <mergeCell ref="G114:H114"/>
    <mergeCell ref="G113:K113"/>
    <mergeCell ref="C10:K10"/>
    <mergeCell ref="G121:H121"/>
    <mergeCell ref="I121:J121"/>
    <mergeCell ref="B116:F117"/>
    <mergeCell ref="B120:F121"/>
    <mergeCell ref="B118:F119"/>
    <mergeCell ref="G117:H117"/>
    <mergeCell ref="I117:J117"/>
    <mergeCell ref="G120:H120"/>
    <mergeCell ref="I120:J120"/>
    <mergeCell ref="G116:H116"/>
    <mergeCell ref="I116:J116"/>
    <mergeCell ref="G118:K119"/>
  </mergeCells>
  <pageMargins left="0.7" right="0.7" top="0.75" bottom="0.75" header="0.3" footer="0.3"/>
  <pageSetup paperSize="9" scale="70" fitToHeight="0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2677-5CCC-B347-B345-246023999587}">
  <dimension ref="B2:D75"/>
  <sheetViews>
    <sheetView workbookViewId="0">
      <selection activeCell="F8" sqref="F8"/>
    </sheetView>
  </sheetViews>
  <sheetFormatPr baseColWidth="10" defaultRowHeight="16" x14ac:dyDescent="0.2"/>
  <sheetData>
    <row r="2" spans="2:3" x14ac:dyDescent="0.2">
      <c r="B2" t="s">
        <v>9</v>
      </c>
    </row>
    <row r="4" spans="2:3" x14ac:dyDescent="0.2">
      <c r="B4">
        <v>51.25</v>
      </c>
      <c r="C4">
        <v>1.3449500000000001</v>
      </c>
    </row>
    <row r="5" spans="2:3" x14ac:dyDescent="0.2">
      <c r="B5">
        <v>53.5</v>
      </c>
      <c r="C5">
        <v>1.3452999999999999</v>
      </c>
    </row>
    <row r="6" spans="2:3" x14ac:dyDescent="0.2">
      <c r="B6">
        <v>55.25</v>
      </c>
      <c r="C6">
        <v>1.34575</v>
      </c>
    </row>
    <row r="7" spans="2:3" x14ac:dyDescent="0.2">
      <c r="B7">
        <v>57.25</v>
      </c>
      <c r="C7">
        <v>1.3461000000000001</v>
      </c>
    </row>
    <row r="8" spans="2:3" x14ac:dyDescent="0.2">
      <c r="B8">
        <v>59</v>
      </c>
      <c r="C8">
        <v>1.3464799999999999</v>
      </c>
    </row>
    <row r="9" spans="2:3" x14ac:dyDescent="0.2">
      <c r="B9">
        <v>61.25</v>
      </c>
      <c r="C9">
        <v>1.3467899999999999</v>
      </c>
    </row>
    <row r="10" spans="2:3" x14ac:dyDescent="0.2">
      <c r="B10">
        <v>62.8</v>
      </c>
      <c r="C10">
        <v>1.3472500000000001</v>
      </c>
    </row>
    <row r="11" spans="2:3" x14ac:dyDescent="0.2">
      <c r="B11">
        <v>64.599999999999994</v>
      </c>
      <c r="C11">
        <v>1.34765</v>
      </c>
    </row>
    <row r="12" spans="2:3" x14ac:dyDescent="0.2">
      <c r="B12">
        <v>66.75</v>
      </c>
      <c r="C12">
        <v>1.3479000000000001</v>
      </c>
    </row>
    <row r="13" spans="2:3" x14ac:dyDescent="0.2">
      <c r="B13">
        <v>68.5</v>
      </c>
      <c r="C13">
        <v>1.3483499999999999</v>
      </c>
    </row>
    <row r="14" spans="2:3" x14ac:dyDescent="0.2">
      <c r="B14">
        <v>70.5</v>
      </c>
      <c r="C14">
        <v>1.3487</v>
      </c>
    </row>
    <row r="17" spans="2:3" x14ac:dyDescent="0.2">
      <c r="B17" t="s">
        <v>5</v>
      </c>
      <c r="C17">
        <f>SLOPE(C4:C14, B4:B14)</f>
        <v>1.9703853094151316E-4</v>
      </c>
    </row>
    <row r="18" spans="2:3" x14ac:dyDescent="0.2">
      <c r="B18" t="s">
        <v>6</v>
      </c>
      <c r="C18">
        <f>INTERCEPT(C4:C14, B4:B14)</f>
        <v>1.3348251008385521</v>
      </c>
    </row>
    <row r="19" spans="2:3" x14ac:dyDescent="0.2">
      <c r="B19" t="s">
        <v>7</v>
      </c>
      <c r="C19">
        <f>RSQ(C4:C14, B4:B14)</f>
        <v>0.99760113355866653</v>
      </c>
    </row>
    <row r="75" spans="4:4" x14ac:dyDescent="0.2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2021-10-26T07:30:48Z</dcterms:modified>
</cp:coreProperties>
</file>